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90"/>
  </bookViews>
  <sheets>
    <sheet name="男女人數" sheetId="2" r:id="rId1"/>
  </sheets>
  <definedNames>
    <definedName name="_xlnm._FilterDatabase" localSheetId="0" hidden="1">男女人數!$A$3:$X$3</definedName>
    <definedName name="_xlnm.Print_Area" localSheetId="0">男女人數!$A$1:$X$63</definedName>
    <definedName name="_xlnm.Print_Titles" localSheetId="0">男女人數!$3:$4</definedName>
  </definedNames>
  <calcPr calcId="162913"/>
</workbook>
</file>

<file path=xl/calcChain.xml><?xml version="1.0" encoding="utf-8"?>
<calcChain xmlns="http://schemas.openxmlformats.org/spreadsheetml/2006/main">
  <c r="X60" i="2" l="1"/>
  <c r="X61" i="2"/>
  <c r="X62" i="2"/>
  <c r="X56" i="2" l="1"/>
  <c r="X55" i="2"/>
  <c r="X57" i="2" l="1"/>
  <c r="U41" i="2"/>
  <c r="V40" i="2" s="1"/>
  <c r="S41" i="2"/>
  <c r="T39" i="2" s="1"/>
  <c r="Q41" i="2"/>
  <c r="R39" i="2" s="1"/>
  <c r="R40" i="2"/>
  <c r="P40" i="2"/>
  <c r="P39" i="2"/>
  <c r="P41" i="2" l="1"/>
  <c r="R41" i="2"/>
  <c r="T40" i="2"/>
  <c r="T41" i="2" s="1"/>
  <c r="V39" i="2"/>
  <c r="V41" i="2" s="1"/>
  <c r="X40" i="2" l="1"/>
  <c r="X39" i="2"/>
  <c r="X41" i="2" l="1"/>
  <c r="X53" i="2"/>
  <c r="X52" i="2"/>
  <c r="X51" i="2"/>
  <c r="X50" i="2"/>
  <c r="X49" i="2"/>
  <c r="X48" i="2"/>
  <c r="X47" i="2"/>
  <c r="X54" i="2" s="1"/>
  <c r="X46" i="2"/>
  <c r="X45" i="2"/>
  <c r="X44" i="2"/>
  <c r="X43" i="2"/>
  <c r="X42" i="2"/>
  <c r="X37" i="2"/>
  <c r="X36" i="2"/>
  <c r="X34" i="2"/>
  <c r="X33" i="2"/>
  <c r="X30" i="2"/>
  <c r="X29" i="2"/>
  <c r="X28" i="2"/>
  <c r="X27" i="2"/>
  <c r="X26" i="2"/>
  <c r="X24" i="2"/>
  <c r="X23" i="2"/>
  <c r="X22" i="2"/>
  <c r="X21" i="2"/>
  <c r="X20" i="2"/>
  <c r="X18" i="2"/>
  <c r="X17" i="2"/>
  <c r="X15" i="2"/>
  <c r="X14" i="2"/>
  <c r="X12" i="2"/>
  <c r="X11" i="2"/>
  <c r="X9" i="2"/>
  <c r="X8" i="2"/>
  <c r="X6" i="2"/>
  <c r="X5" i="2"/>
  <c r="X35" i="2" l="1"/>
  <c r="X7" i="2"/>
  <c r="X31" i="2"/>
  <c r="X25" i="2"/>
  <c r="X19" i="2"/>
  <c r="X13" i="2"/>
  <c r="X16" i="2"/>
  <c r="X38" i="2"/>
  <c r="X10" i="2"/>
  <c r="X32" i="2" l="1"/>
  <c r="V6" i="2"/>
  <c r="V5" i="2"/>
  <c r="S53" i="2"/>
  <c r="S47" i="2"/>
  <c r="S38" i="2"/>
  <c r="T36" i="2" s="1"/>
  <c r="S35" i="2"/>
  <c r="T33" i="2" s="1"/>
  <c r="S31" i="2"/>
  <c r="S25" i="2"/>
  <c r="T18" i="2"/>
  <c r="T17" i="2"/>
  <c r="T15" i="2"/>
  <c r="T14" i="2"/>
  <c r="T12" i="2"/>
  <c r="T11" i="2"/>
  <c r="S10" i="2"/>
  <c r="T9" i="2" s="1"/>
  <c r="S7" i="2"/>
  <c r="T6" i="2" s="1"/>
  <c r="S54" i="2" l="1"/>
  <c r="T48" i="2" s="1"/>
  <c r="T13" i="2"/>
  <c r="T19" i="2"/>
  <c r="T34" i="2"/>
  <c r="T35" i="2" s="1"/>
  <c r="T16" i="2"/>
  <c r="S32" i="2"/>
  <c r="T20" i="2" s="1"/>
  <c r="T37" i="2"/>
  <c r="T38" i="2" s="1"/>
  <c r="T49" i="2"/>
  <c r="T46" i="2"/>
  <c r="T42" i="2"/>
  <c r="T52" i="2"/>
  <c r="T50" i="2"/>
  <c r="T47" i="2"/>
  <c r="T5" i="2"/>
  <c r="T7" i="2" s="1"/>
  <c r="T8" i="2"/>
  <c r="T10" i="2" s="1"/>
  <c r="T53" i="2" l="1"/>
  <c r="T44" i="2"/>
  <c r="T51" i="2"/>
  <c r="T45" i="2"/>
  <c r="T43" i="2"/>
  <c r="T26" i="2"/>
  <c r="T21" i="2"/>
  <c r="T28" i="2"/>
  <c r="T30" i="2"/>
  <c r="T22" i="2"/>
  <c r="T24" i="2"/>
  <c r="T23" i="2"/>
  <c r="T27" i="2"/>
  <c r="T54" i="2"/>
  <c r="T29" i="2"/>
  <c r="V30" i="2"/>
  <c r="V29" i="2"/>
  <c r="V28" i="2"/>
  <c r="V27" i="2"/>
  <c r="V24" i="2"/>
  <c r="V23" i="2"/>
  <c r="V22" i="2"/>
  <c r="V21" i="2"/>
  <c r="Q32" i="2"/>
  <c r="R31" i="2" s="1"/>
  <c r="O32" i="2"/>
  <c r="P31" i="2" s="1"/>
  <c r="M32" i="2"/>
  <c r="N25" i="2" s="1"/>
  <c r="T25" i="2" l="1"/>
  <c r="T31" i="2"/>
  <c r="R25" i="2"/>
  <c r="R32" i="2"/>
  <c r="N31" i="2"/>
  <c r="N32" i="2" s="1"/>
  <c r="P25" i="2"/>
  <c r="P32" i="2" s="1"/>
  <c r="V8" i="2"/>
  <c r="V37" i="2"/>
  <c r="V36" i="2"/>
  <c r="V34" i="2"/>
  <c r="V33" i="2"/>
  <c r="V26" i="2"/>
  <c r="V31" i="2" s="1"/>
  <c r="V18" i="2"/>
  <c r="V17" i="2"/>
  <c r="V15" i="2"/>
  <c r="V14" i="2"/>
  <c r="V12" i="2"/>
  <c r="V11" i="2"/>
  <c r="T32" i="2" l="1"/>
  <c r="V35" i="2"/>
  <c r="V19" i="2"/>
  <c r="V9" i="2"/>
  <c r="V10" i="2" s="1"/>
  <c r="V38" i="2"/>
  <c r="V20" i="2"/>
  <c r="V25" i="2" s="1"/>
  <c r="V32" i="2" s="1"/>
  <c r="V16" i="2"/>
  <c r="V13" i="2"/>
  <c r="V7" i="2"/>
  <c r="V52" i="2"/>
  <c r="V48" i="2"/>
  <c r="V45" i="2"/>
  <c r="V50" i="2"/>
  <c r="V43" i="2"/>
  <c r="V51" i="2"/>
  <c r="V44" i="2"/>
  <c r="V53" i="2"/>
  <c r="V49" i="2"/>
  <c r="V46" i="2"/>
  <c r="V42" i="2"/>
  <c r="V47" i="2"/>
  <c r="Q53" i="2"/>
  <c r="Q47" i="2"/>
  <c r="Q35" i="2"/>
  <c r="Q7" i="2"/>
  <c r="V54" i="2" l="1"/>
  <c r="Q54" i="2"/>
  <c r="R51" i="2" s="1"/>
  <c r="R5" i="2"/>
  <c r="R18" i="2"/>
  <c r="R17" i="2"/>
  <c r="R15" i="2"/>
  <c r="R14" i="2"/>
  <c r="R12" i="2"/>
  <c r="R11" i="2"/>
  <c r="R53" i="2"/>
  <c r="R48" i="2"/>
  <c r="R37" i="2"/>
  <c r="R36" i="2"/>
  <c r="R34" i="2"/>
  <c r="R33" i="2"/>
  <c r="R9" i="2"/>
  <c r="R8" i="2"/>
  <c r="R6" i="2"/>
  <c r="R42" i="2" l="1"/>
  <c r="R44" i="2"/>
  <c r="R49" i="2"/>
  <c r="R45" i="2"/>
  <c r="R50" i="2"/>
  <c r="R46" i="2"/>
  <c r="R52" i="2"/>
  <c r="R43" i="2"/>
  <c r="R47" i="2"/>
  <c r="R54" i="2" s="1"/>
  <c r="R19" i="2"/>
  <c r="R38" i="2"/>
  <c r="R13" i="2"/>
  <c r="R35" i="2"/>
  <c r="R7" i="2"/>
  <c r="R16" i="2"/>
  <c r="R10" i="2"/>
  <c r="O38" i="2"/>
  <c r="P37" i="2" s="1"/>
  <c r="P36" i="2" l="1"/>
  <c r="P38" i="2" s="1"/>
  <c r="M10" i="2" l="1"/>
  <c r="N8" i="2" s="1"/>
  <c r="O10" i="2"/>
  <c r="P8" i="2" s="1"/>
  <c r="P9" i="2" l="1"/>
  <c r="P10" i="2" s="1"/>
  <c r="N9" i="2"/>
  <c r="N10" i="2" s="1"/>
  <c r="O53" i="2"/>
  <c r="O47" i="2"/>
  <c r="O35" i="2"/>
  <c r="P34" i="2" s="1"/>
  <c r="O7" i="2"/>
  <c r="M35" i="2"/>
  <c r="N34" i="2" s="1"/>
  <c r="P6" i="2" l="1"/>
  <c r="P5" i="2"/>
  <c r="O54" i="2"/>
  <c r="P52" i="2" s="1"/>
  <c r="P33" i="2"/>
  <c r="P35" i="2" s="1"/>
  <c r="N33" i="2"/>
  <c r="N35" i="2" s="1"/>
  <c r="M19" i="2"/>
  <c r="N18" i="2" s="1"/>
  <c r="M16" i="2"/>
  <c r="N15" i="2" s="1"/>
  <c r="M13" i="2"/>
  <c r="N12" i="2" s="1"/>
  <c r="M7" i="2"/>
  <c r="K19" i="2"/>
  <c r="L17" i="2" s="1"/>
  <c r="K16" i="2"/>
  <c r="L14" i="2" s="1"/>
  <c r="K13" i="2"/>
  <c r="L12" i="2" s="1"/>
  <c r="K10" i="2"/>
  <c r="L9" i="2" s="1"/>
  <c r="K7" i="2"/>
  <c r="L5" i="2" s="1"/>
  <c r="I19" i="2"/>
  <c r="J18" i="2" s="1"/>
  <c r="I16" i="2"/>
  <c r="J15" i="2" s="1"/>
  <c r="I13" i="2"/>
  <c r="J12" i="2" s="1"/>
  <c r="I10" i="2"/>
  <c r="J8" i="2" s="1"/>
  <c r="I7" i="2"/>
  <c r="G19" i="2"/>
  <c r="H18" i="2" s="1"/>
  <c r="G16" i="2"/>
  <c r="H15" i="2" s="1"/>
  <c r="G13" i="2"/>
  <c r="H12" i="2" s="1"/>
  <c r="G10" i="2"/>
  <c r="H8" i="2" s="1"/>
  <c r="G7" i="2"/>
  <c r="E19" i="2"/>
  <c r="F18" i="2" s="1"/>
  <c r="E16" i="2"/>
  <c r="F15" i="2" s="1"/>
  <c r="E13" i="2"/>
  <c r="F11" i="2" s="1"/>
  <c r="E10" i="2"/>
  <c r="F9" i="2" s="1"/>
  <c r="E7" i="2"/>
  <c r="C19" i="2"/>
  <c r="C16" i="2"/>
  <c r="C13" i="2"/>
  <c r="D12" i="2" s="1"/>
  <c r="C10" i="2"/>
  <c r="D8" i="2" s="1"/>
  <c r="C7" i="2"/>
  <c r="D5" i="2" s="1"/>
  <c r="D15" i="2" l="1"/>
  <c r="D14" i="2"/>
  <c r="P7" i="2"/>
  <c r="P42" i="2"/>
  <c r="J6" i="2"/>
  <c r="J5" i="2"/>
  <c r="P53" i="2"/>
  <c r="F6" i="2"/>
  <c r="F5" i="2"/>
  <c r="N6" i="2"/>
  <c r="N5" i="2"/>
  <c r="H6" i="2"/>
  <c r="H5" i="2"/>
  <c r="P51" i="2"/>
  <c r="P43" i="2"/>
  <c r="P48" i="2"/>
  <c r="P50" i="2"/>
  <c r="P49" i="2"/>
  <c r="P47" i="2"/>
  <c r="P54" i="2" s="1"/>
  <c r="P44" i="2"/>
  <c r="P46" i="2"/>
  <c r="P45" i="2"/>
  <c r="J9" i="2"/>
  <c r="J10" i="2" s="1"/>
  <c r="H9" i="2"/>
  <c r="H10" i="2" s="1"/>
  <c r="J17" i="2"/>
  <c r="H11" i="2"/>
  <c r="H13" i="2" s="1"/>
  <c r="L18" i="2"/>
  <c r="L19" i="2" s="1"/>
  <c r="L6" i="2"/>
  <c r="L7" i="2" s="1"/>
  <c r="N17" i="2"/>
  <c r="N19" i="2" s="1"/>
  <c r="F8" i="2"/>
  <c r="F10" i="2" s="1"/>
  <c r="D6" i="2"/>
  <c r="D7" i="2" s="1"/>
  <c r="J19" i="2"/>
  <c r="F12" i="2"/>
  <c r="F13" i="2" s="1"/>
  <c r="L15" i="2"/>
  <c r="L16" i="2" s="1"/>
  <c r="D16" i="2"/>
  <c r="F14" i="2"/>
  <c r="F16" i="2" s="1"/>
  <c r="N14" i="2"/>
  <c r="N16" i="2" s="1"/>
  <c r="D9" i="2"/>
  <c r="D10" i="2" s="1"/>
  <c r="F17" i="2"/>
  <c r="F19" i="2" s="1"/>
  <c r="L8" i="2"/>
  <c r="L10" i="2" s="1"/>
  <c r="J11" i="2"/>
  <c r="J13" i="2" s="1"/>
  <c r="N11" i="2"/>
  <c r="N13" i="2" s="1"/>
  <c r="J14" i="2"/>
  <c r="J16" i="2" s="1"/>
  <c r="D11" i="2"/>
  <c r="D13" i="2" s="1"/>
  <c r="L11" i="2"/>
  <c r="L13" i="2" s="1"/>
  <c r="H14" i="2"/>
  <c r="H16" i="2" s="1"/>
  <c r="H17" i="2"/>
  <c r="H19" i="2" s="1"/>
  <c r="H7" i="2" l="1"/>
  <c r="F7" i="2"/>
  <c r="J7" i="2"/>
  <c r="N7" i="2"/>
</calcChain>
</file>

<file path=xl/sharedStrings.xml><?xml version="1.0" encoding="utf-8"?>
<sst xmlns="http://schemas.openxmlformats.org/spreadsheetml/2006/main" count="110" uniqueCount="55">
  <si>
    <t>男</t>
    <phoneticPr fontId="1" type="noConversion"/>
  </si>
  <si>
    <t>女</t>
    <phoneticPr fontId="1" type="noConversion"/>
  </si>
  <si>
    <t>102年</t>
    <phoneticPr fontId="1" type="noConversion"/>
  </si>
  <si>
    <t>99年</t>
    <phoneticPr fontId="1" type="noConversion"/>
  </si>
  <si>
    <t>100年</t>
    <phoneticPr fontId="1" type="noConversion"/>
  </si>
  <si>
    <t>101年</t>
    <phoneticPr fontId="1" type="noConversion"/>
  </si>
  <si>
    <t>新北市觀光遊樂業從業人員人數</t>
  </si>
  <si>
    <t>旅遊服務中心服務人員</t>
    <phoneticPr fontId="1" type="noConversion"/>
  </si>
  <si>
    <t>遊客中心服務人員</t>
    <phoneticPr fontId="1" type="noConversion"/>
  </si>
  <si>
    <t>新北市政府觀光旅遊局志工人數</t>
    <phoneticPr fontId="1" type="noConversion"/>
  </si>
  <si>
    <t>性別</t>
    <phoneticPr fontId="1" type="noConversion"/>
  </si>
  <si>
    <t>項目</t>
    <phoneticPr fontId="1" type="noConversion"/>
  </si>
  <si>
    <t>103年</t>
    <phoneticPr fontId="1" type="noConversion"/>
  </si>
  <si>
    <t>104年</t>
    <phoneticPr fontId="1" type="noConversion"/>
  </si>
  <si>
    <t>百分比</t>
    <phoneticPr fontId="1" type="noConversion"/>
  </si>
  <si>
    <t>男</t>
    <phoneticPr fontId="1" type="noConversion"/>
  </si>
  <si>
    <t>女</t>
    <phoneticPr fontId="1" type="noConversion"/>
  </si>
  <si>
    <t>105年</t>
    <phoneticPr fontId="1" type="noConversion"/>
  </si>
  <si>
    <t>合計</t>
    <phoneticPr fontId="1" type="noConversion"/>
  </si>
  <si>
    <t>新北巿政府觀光旅遊局員工申請家庭照顧假人數</t>
    <phoneticPr fontId="1" type="noConversion"/>
  </si>
  <si>
    <t>新北巿政府觀光旅遊局主管人員人數</t>
    <phoneticPr fontId="1" type="noConversion"/>
  </si>
  <si>
    <t>新北市政府觀光旅遊局職員進用考試類別人數</t>
    <phoneticPr fontId="1" type="noConversion"/>
  </si>
  <si>
    <t>普考</t>
    <phoneticPr fontId="1" type="noConversion"/>
  </si>
  <si>
    <t>特考</t>
    <phoneticPr fontId="1" type="noConversion"/>
  </si>
  <si>
    <t>其他考試</t>
    <phoneticPr fontId="1" type="noConversion"/>
  </si>
  <si>
    <t>其他法令進用</t>
    <phoneticPr fontId="1" type="noConversion"/>
  </si>
  <si>
    <t>小計</t>
    <phoneticPr fontId="1" type="noConversion"/>
  </si>
  <si>
    <t>新北市觀光遊樂業主要責任管理人員人數</t>
    <phoneticPr fontId="1" type="noConversion"/>
  </si>
  <si>
    <t>單位:人；%</t>
    <phoneticPr fontId="1" type="noConversion"/>
  </si>
  <si>
    <t>人數</t>
    <phoneticPr fontId="1" type="noConversion"/>
  </si>
  <si>
    <t>106年</t>
    <phoneticPr fontId="1" type="noConversion"/>
  </si>
  <si>
    <t>新北市政府觀光旅遊局性別統計項目清單之男女比例</t>
    <phoneticPr fontId="1" type="noConversion"/>
  </si>
  <si>
    <t>小計</t>
    <phoneticPr fontId="1" type="noConversion"/>
  </si>
  <si>
    <t>30-39歲</t>
    <phoneticPr fontId="1" type="noConversion"/>
  </si>
  <si>
    <t>男          29歲以下</t>
    <phoneticPr fontId="1" type="noConversion"/>
  </si>
  <si>
    <t>40-49歲</t>
    <phoneticPr fontId="1" type="noConversion"/>
  </si>
  <si>
    <t>50-59歲</t>
    <phoneticPr fontId="1" type="noConversion"/>
  </si>
  <si>
    <t>60-65歲</t>
    <phoneticPr fontId="1" type="noConversion"/>
  </si>
  <si>
    <t>女          29歲以下</t>
    <phoneticPr fontId="1" type="noConversion"/>
  </si>
  <si>
    <t>107年</t>
    <phoneticPr fontId="1" type="noConversion"/>
  </si>
  <si>
    <t>人數</t>
    <phoneticPr fontId="1" type="noConversion"/>
  </si>
  <si>
    <t>百分比</t>
    <phoneticPr fontId="1" type="noConversion"/>
  </si>
  <si>
    <t>108年</t>
    <phoneticPr fontId="1" type="noConversion"/>
  </si>
  <si>
    <t>新北市政府觀光旅遊局職員人數</t>
    <phoneticPr fontId="1" type="noConversion"/>
  </si>
  <si>
    <t>109年</t>
    <phoneticPr fontId="1" type="noConversion"/>
  </si>
  <si>
    <t>新北市登山旅遊節參與人數</t>
    <phoneticPr fontId="1" type="noConversion"/>
  </si>
  <si>
    <t>防疫旅館家數</t>
    <phoneticPr fontId="1" type="noConversion"/>
  </si>
  <si>
    <t>資料來源:本局人事室、秘書室、觀光技術科、觀光管理科及風景區管理科</t>
    <phoneticPr fontId="1" type="noConversion"/>
  </si>
  <si>
    <r>
      <t xml:space="preserve">男      </t>
    </r>
    <r>
      <rPr>
        <sz val="10"/>
        <rFont val="新細明體"/>
        <family val="1"/>
        <charset val="136"/>
        <scheme val="minor"/>
      </rPr>
      <t xml:space="preserve">           </t>
    </r>
    <r>
      <rPr>
        <sz val="12"/>
        <rFont val="新細明體"/>
        <family val="1"/>
        <charset val="136"/>
        <scheme val="minor"/>
      </rPr>
      <t>高考</t>
    </r>
    <phoneticPr fontId="1" type="noConversion"/>
  </si>
  <si>
    <t>女                 高考</t>
    <phoneticPr fontId="1" type="noConversion"/>
  </si>
  <si>
    <t>--</t>
    <phoneticPr fontId="1" type="noConversion"/>
  </si>
  <si>
    <t>--</t>
  </si>
  <si>
    <t>旅遊服務中心暨遊客中心服務人員投入防疫工作之人數</t>
    <phoneticPr fontId="1" type="noConversion"/>
  </si>
  <si>
    <t>防疫旅館房間數</t>
    <phoneticPr fontId="1" type="noConversion"/>
  </si>
  <si>
    <t>防疫旅館家數、房間數以及本國人入住人數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</si>
</sst>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name val="新細明體"/>
      <family val="2"/>
      <scheme val="minor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6"/>
      <name val="新細明體"/>
      <family val="2"/>
      <scheme val="minor"/>
    </font>
    <font>
      <sz val="12"/>
      <color theme="1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>
      <alignment vertical="center"/>
    </xf>
    <xf numFmtId="0" fontId="9" fillId="0" borderId="0" applyFill="0" applyBorder="0" applyProtection="0">
      <alignment vertical="center"/>
    </xf>
  </cellStyleXfs>
  <cellXfs count="114">
    <xf numFmtId="0" fontId="0" fillId="0" borderId="0" xfId="0"/>
    <xf numFmtId="0" fontId="2" fillId="0" borderId="0" xfId="0" applyFont="1"/>
    <xf numFmtId="0" fontId="5" fillId="0" borderId="0" xfId="0" applyFont="1" applyBorder="1" applyAlignment="1">
      <alignment horizontal="center" vertical="top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0" fontId="5" fillId="2" borderId="1" xfId="0" applyNumberFormat="1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0" fontId="5" fillId="2" borderId="3" xfId="0" applyNumberFormat="1" applyFont="1" applyFill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10" fontId="5" fillId="2" borderId="2" xfId="0" applyNumberFormat="1" applyFont="1" applyFill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2" xfId="0" applyFont="1" applyFill="1" applyBorder="1"/>
    <xf numFmtId="0" fontId="0" fillId="2" borderId="0" xfId="0" applyFill="1"/>
    <xf numFmtId="0" fontId="4" fillId="2" borderId="0" xfId="0" applyFont="1" applyFill="1"/>
    <xf numFmtId="0" fontId="5" fillId="2" borderId="1" xfId="0" applyFont="1" applyFill="1" applyBorder="1"/>
    <xf numFmtId="0" fontId="5" fillId="2" borderId="3" xfId="0" applyFont="1" applyFill="1" applyBorder="1"/>
    <xf numFmtId="0" fontId="5" fillId="2" borderId="2" xfId="0" applyFont="1" applyFill="1" applyBorder="1"/>
    <xf numFmtId="10" fontId="5" fillId="6" borderId="10" xfId="0" applyNumberFormat="1" applyFont="1" applyFill="1" applyBorder="1"/>
    <xf numFmtId="10" fontId="5" fillId="6" borderId="11" xfId="0" applyNumberFormat="1" applyFont="1" applyFill="1" applyBorder="1"/>
    <xf numFmtId="10" fontId="5" fillId="6" borderId="12" xfId="0" applyNumberFormat="1" applyFont="1" applyFill="1" applyBorder="1"/>
    <xf numFmtId="10" fontId="5" fillId="6" borderId="10" xfId="1" applyNumberFormat="1" applyFont="1" applyFill="1" applyBorder="1" applyAlignment="1"/>
    <xf numFmtId="10" fontId="5" fillId="6" borderId="11" xfId="1" applyNumberFormat="1" applyFont="1" applyFill="1" applyBorder="1" applyAlignment="1"/>
    <xf numFmtId="10" fontId="5" fillId="6" borderId="12" xfId="1" applyNumberFormat="1" applyFont="1" applyFill="1" applyBorder="1" applyAlignment="1"/>
    <xf numFmtId="0" fontId="5" fillId="6" borderId="1" xfId="0" applyFont="1" applyFill="1" applyBorder="1"/>
    <xf numFmtId="0" fontId="5" fillId="6" borderId="3" xfId="0" applyFont="1" applyFill="1" applyBorder="1"/>
    <xf numFmtId="0" fontId="5" fillId="6" borderId="2" xfId="0" applyFont="1" applyFill="1" applyBorder="1"/>
    <xf numFmtId="0" fontId="7" fillId="0" borderId="0" xfId="0" applyFont="1" applyAlignment="1">
      <alignment horizontal="right"/>
    </xf>
    <xf numFmtId="41" fontId="5" fillId="2" borderId="1" xfId="0" applyNumberFormat="1" applyFont="1" applyFill="1" applyBorder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/>
    <xf numFmtId="41" fontId="5" fillId="2" borderId="3" xfId="0" applyNumberFormat="1" applyFont="1" applyFill="1" applyBorder="1"/>
    <xf numFmtId="10" fontId="5" fillId="0" borderId="3" xfId="0" applyNumberFormat="1" applyFont="1" applyBorder="1"/>
    <xf numFmtId="41" fontId="5" fillId="2" borderId="2" xfId="0" applyNumberFormat="1" applyFont="1" applyFill="1" applyBorder="1"/>
    <xf numFmtId="10" fontId="5" fillId="0" borderId="2" xfId="0" applyNumberFormat="1" applyFont="1" applyBorder="1"/>
    <xf numFmtId="10" fontId="5" fillId="0" borderId="1" xfId="0" applyNumberFormat="1" applyFont="1" applyBorder="1"/>
    <xf numFmtId="10" fontId="5" fillId="0" borderId="3" xfId="0" applyNumberFormat="1" applyFont="1" applyFill="1" applyBorder="1"/>
    <xf numFmtId="10" fontId="5" fillId="0" borderId="3" xfId="1" applyNumberFormat="1" applyFont="1" applyFill="1" applyBorder="1" applyAlignment="1"/>
    <xf numFmtId="10" fontId="5" fillId="2" borderId="3" xfId="1" applyNumberFormat="1" applyFont="1" applyFill="1" applyBorder="1" applyAlignment="1"/>
    <xf numFmtId="0" fontId="5" fillId="0" borderId="4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10" fontId="5" fillId="0" borderId="1" xfId="0" applyNumberFormat="1" applyFont="1" applyFill="1" applyBorder="1"/>
    <xf numFmtId="10" fontId="5" fillId="0" borderId="2" xfId="0" applyNumberFormat="1" applyFont="1" applyFill="1" applyBorder="1"/>
    <xf numFmtId="10" fontId="5" fillId="0" borderId="1" xfId="1" applyNumberFormat="1" applyFont="1" applyFill="1" applyBorder="1" applyAlignment="1"/>
    <xf numFmtId="10" fontId="5" fillId="2" borderId="1" xfId="1" applyNumberFormat="1" applyFont="1" applyFill="1" applyBorder="1" applyAlignment="1"/>
    <xf numFmtId="10" fontId="5" fillId="0" borderId="2" xfId="1" applyNumberFormat="1" applyFont="1" applyFill="1" applyBorder="1" applyAlignment="1"/>
    <xf numFmtId="10" fontId="5" fillId="2" borderId="2" xfId="1" applyNumberFormat="1" applyFont="1" applyFill="1" applyBorder="1" applyAlignment="1"/>
    <xf numFmtId="41" fontId="5" fillId="0" borderId="1" xfId="0" applyNumberFormat="1" applyFont="1" applyFill="1" applyBorder="1"/>
    <xf numFmtId="41" fontId="5" fillId="0" borderId="3" xfId="0" applyNumberFormat="1" applyFont="1" applyFill="1" applyBorder="1"/>
    <xf numFmtId="41" fontId="5" fillId="0" borderId="2" xfId="0" applyNumberFormat="1" applyFont="1" applyFill="1" applyBorder="1"/>
    <xf numFmtId="0" fontId="6" fillId="0" borderId="0" xfId="0" applyFont="1" applyAlignment="1"/>
    <xf numFmtId="10" fontId="5" fillId="6" borderId="20" xfId="1" quotePrefix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5" borderId="17" xfId="0" applyFont="1" applyFill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7" borderId="4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41" fontId="5" fillId="2" borderId="22" xfId="0" applyNumberFormat="1" applyFont="1" applyFill="1" applyBorder="1"/>
    <xf numFmtId="0" fontId="5" fillId="6" borderId="22" xfId="0" applyFont="1" applyFill="1" applyBorder="1"/>
    <xf numFmtId="10" fontId="5" fillId="6" borderId="23" xfId="1" applyNumberFormat="1" applyFont="1" applyFill="1" applyBorder="1" applyAlignment="1">
      <alignment horizontal="center"/>
    </xf>
  </cellXfs>
  <cellStyles count="3">
    <cellStyle name="一般" xfId="0" builtinId="0"/>
    <cellStyle name="一般 2" xfId="2"/>
    <cellStyle name="百分比" xfId="1" builtinId="5"/>
  </cellStyles>
  <dxfs count="0"/>
  <tableStyles count="0" defaultTableStyle="TableStyleMedium2" defaultPivotStyle="PivotStyleMedium9"/>
  <colors>
    <mruColors>
      <color rgb="FFFFFF66"/>
      <color rgb="FF0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zoomScale="80" zoomScaleNormal="80" zoomScaleSheetLayoutView="80" workbookViewId="0">
      <selection activeCell="E70" sqref="E70"/>
    </sheetView>
  </sheetViews>
  <sheetFormatPr defaultRowHeight="16.5" x14ac:dyDescent="0.25"/>
  <cols>
    <col min="1" max="1" width="31.625" customWidth="1"/>
    <col min="2" max="2" width="15.125" customWidth="1"/>
    <col min="3" max="12" width="8.75" customWidth="1"/>
    <col min="13" max="13" width="9.5" customWidth="1"/>
    <col min="14" max="16" width="8.75" customWidth="1"/>
    <col min="17" max="17" width="8.75" style="22" customWidth="1"/>
    <col min="18" max="18" width="8.75" style="21" customWidth="1"/>
    <col min="19" max="20" width="8.75" customWidth="1"/>
    <col min="21" max="22" width="9" style="39"/>
  </cols>
  <sheetData>
    <row r="1" spans="1:24" ht="30.75" customHeight="1" x14ac:dyDescent="0.25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20.25" thickBot="1" x14ac:dyDescent="0.3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4"/>
      <c r="N2" s="4"/>
      <c r="O2" s="4"/>
      <c r="P2" s="4"/>
      <c r="Q2" s="4"/>
      <c r="R2" s="5"/>
      <c r="S2" s="5"/>
      <c r="T2" s="35"/>
      <c r="U2" s="37"/>
      <c r="V2" s="38"/>
      <c r="W2" s="5"/>
      <c r="X2" s="35" t="s">
        <v>28</v>
      </c>
    </row>
    <row r="3" spans="1:24" ht="21" customHeight="1" thickBot="1" x14ac:dyDescent="0.3">
      <c r="A3" s="49" t="s">
        <v>11</v>
      </c>
      <c r="B3" s="50" t="s">
        <v>10</v>
      </c>
      <c r="C3" s="72" t="s">
        <v>3</v>
      </c>
      <c r="D3" s="72"/>
      <c r="E3" s="72" t="s">
        <v>4</v>
      </c>
      <c r="F3" s="72"/>
      <c r="G3" s="72" t="s">
        <v>5</v>
      </c>
      <c r="H3" s="72"/>
      <c r="I3" s="72" t="s">
        <v>2</v>
      </c>
      <c r="J3" s="72"/>
      <c r="K3" s="72" t="s">
        <v>12</v>
      </c>
      <c r="L3" s="72"/>
      <c r="M3" s="72" t="s">
        <v>13</v>
      </c>
      <c r="N3" s="72"/>
      <c r="O3" s="72" t="s">
        <v>17</v>
      </c>
      <c r="P3" s="72"/>
      <c r="Q3" s="93" t="s">
        <v>30</v>
      </c>
      <c r="R3" s="93"/>
      <c r="S3" s="93" t="s">
        <v>39</v>
      </c>
      <c r="T3" s="93"/>
      <c r="U3" s="92" t="s">
        <v>42</v>
      </c>
      <c r="V3" s="92"/>
      <c r="W3" s="89" t="s">
        <v>44</v>
      </c>
      <c r="X3" s="90"/>
    </row>
    <row r="4" spans="1:24" ht="21" customHeight="1" thickBot="1" x14ac:dyDescent="0.3">
      <c r="A4" s="48"/>
      <c r="B4" s="50"/>
      <c r="C4" s="51" t="s">
        <v>29</v>
      </c>
      <c r="D4" s="51" t="s">
        <v>14</v>
      </c>
      <c r="E4" s="51" t="s">
        <v>29</v>
      </c>
      <c r="F4" s="51" t="s">
        <v>14</v>
      </c>
      <c r="G4" s="51" t="s">
        <v>29</v>
      </c>
      <c r="H4" s="51" t="s">
        <v>14</v>
      </c>
      <c r="I4" s="51" t="s">
        <v>29</v>
      </c>
      <c r="J4" s="51" t="s">
        <v>14</v>
      </c>
      <c r="K4" s="51" t="s">
        <v>29</v>
      </c>
      <c r="L4" s="51" t="s">
        <v>14</v>
      </c>
      <c r="M4" s="51" t="s">
        <v>29</v>
      </c>
      <c r="N4" s="51" t="s">
        <v>14</v>
      </c>
      <c r="O4" s="51" t="s">
        <v>29</v>
      </c>
      <c r="P4" s="51" t="s">
        <v>14</v>
      </c>
      <c r="Q4" s="52" t="s">
        <v>29</v>
      </c>
      <c r="R4" s="53" t="s">
        <v>14</v>
      </c>
      <c r="S4" s="52" t="s">
        <v>40</v>
      </c>
      <c r="T4" s="53" t="s">
        <v>41</v>
      </c>
      <c r="U4" s="54" t="s">
        <v>29</v>
      </c>
      <c r="V4" s="55" t="s">
        <v>14</v>
      </c>
      <c r="W4" s="56" t="s">
        <v>29</v>
      </c>
      <c r="X4" s="57" t="s">
        <v>14</v>
      </c>
    </row>
    <row r="5" spans="1:24" ht="31.15" customHeight="1" x14ac:dyDescent="0.25">
      <c r="A5" s="73" t="s">
        <v>43</v>
      </c>
      <c r="B5" s="103" t="s">
        <v>0</v>
      </c>
      <c r="C5" s="23">
        <v>50</v>
      </c>
      <c r="D5" s="6">
        <f>C5/C7</f>
        <v>0.56818181818181823</v>
      </c>
      <c r="E5" s="23">
        <v>54</v>
      </c>
      <c r="F5" s="6">
        <f>E5/E7</f>
        <v>0.59340659340659341</v>
      </c>
      <c r="G5" s="23">
        <v>51</v>
      </c>
      <c r="H5" s="6">
        <f>G5/G7</f>
        <v>0.51515151515151514</v>
      </c>
      <c r="I5" s="23">
        <v>52</v>
      </c>
      <c r="J5" s="6">
        <f>I5/I7</f>
        <v>0.5252525252525253</v>
      </c>
      <c r="K5" s="23">
        <v>47</v>
      </c>
      <c r="L5" s="6">
        <f>K5/K7</f>
        <v>0.47</v>
      </c>
      <c r="M5" s="7">
        <v>45</v>
      </c>
      <c r="N5" s="6">
        <f>M5/M7</f>
        <v>0.46391752577319589</v>
      </c>
      <c r="O5" s="8">
        <v>46</v>
      </c>
      <c r="P5" s="44">
        <f>O5/O7</f>
        <v>0.46938775510204084</v>
      </c>
      <c r="Q5" s="23">
        <v>47</v>
      </c>
      <c r="R5" s="6">
        <f>Q5/Q7</f>
        <v>0.47959183673469385</v>
      </c>
      <c r="S5" s="23">
        <v>47</v>
      </c>
      <c r="T5" s="6">
        <f>S5/S7</f>
        <v>0.47</v>
      </c>
      <c r="U5" s="18">
        <v>52</v>
      </c>
      <c r="V5" s="58">
        <f>U5/U7</f>
        <v>0.48148148148148145</v>
      </c>
      <c r="W5" s="32">
        <v>52</v>
      </c>
      <c r="X5" s="26">
        <f>W5/W7</f>
        <v>0.48598130841121495</v>
      </c>
    </row>
    <row r="6" spans="1:24" ht="31.15" customHeight="1" x14ac:dyDescent="0.25">
      <c r="A6" s="74"/>
      <c r="B6" s="104" t="s">
        <v>1</v>
      </c>
      <c r="C6" s="24">
        <v>38</v>
      </c>
      <c r="D6" s="9">
        <f>C6/C7</f>
        <v>0.43181818181818182</v>
      </c>
      <c r="E6" s="24">
        <v>37</v>
      </c>
      <c r="F6" s="9">
        <f>E6/E7</f>
        <v>0.40659340659340659</v>
      </c>
      <c r="G6" s="24">
        <v>48</v>
      </c>
      <c r="H6" s="9">
        <f>G6/G7</f>
        <v>0.48484848484848486</v>
      </c>
      <c r="I6" s="24">
        <v>47</v>
      </c>
      <c r="J6" s="9">
        <f>I6/I7</f>
        <v>0.47474747474747475</v>
      </c>
      <c r="K6" s="24">
        <v>53</v>
      </c>
      <c r="L6" s="9">
        <f>K6/K7</f>
        <v>0.53</v>
      </c>
      <c r="M6" s="10">
        <v>52</v>
      </c>
      <c r="N6" s="9">
        <f>M6/M7</f>
        <v>0.53608247422680411</v>
      </c>
      <c r="O6" s="11">
        <v>52</v>
      </c>
      <c r="P6" s="41">
        <f>O6/O7</f>
        <v>0.53061224489795922</v>
      </c>
      <c r="Q6" s="24">
        <v>51</v>
      </c>
      <c r="R6" s="9">
        <f>Q6/Q7</f>
        <v>0.52040816326530615</v>
      </c>
      <c r="S6" s="24">
        <v>53</v>
      </c>
      <c r="T6" s="9">
        <f>S6/S7</f>
        <v>0.53</v>
      </c>
      <c r="U6" s="19">
        <v>56</v>
      </c>
      <c r="V6" s="45">
        <f>U6/U7</f>
        <v>0.51851851851851849</v>
      </c>
      <c r="W6" s="33">
        <v>55</v>
      </c>
      <c r="X6" s="27">
        <f>W6/W7</f>
        <v>0.51401869158878499</v>
      </c>
    </row>
    <row r="7" spans="1:24" ht="31.15" customHeight="1" thickBot="1" x14ac:dyDescent="0.3">
      <c r="A7" s="75"/>
      <c r="B7" s="105" t="s">
        <v>18</v>
      </c>
      <c r="C7" s="25">
        <f t="shared" ref="C7:N7" si="0">C5+C6</f>
        <v>88</v>
      </c>
      <c r="D7" s="12">
        <f t="shared" si="0"/>
        <v>1</v>
      </c>
      <c r="E7" s="25">
        <f t="shared" si="0"/>
        <v>91</v>
      </c>
      <c r="F7" s="12">
        <f t="shared" si="0"/>
        <v>1</v>
      </c>
      <c r="G7" s="25">
        <f t="shared" si="0"/>
        <v>99</v>
      </c>
      <c r="H7" s="12">
        <f t="shared" si="0"/>
        <v>1</v>
      </c>
      <c r="I7" s="25">
        <f t="shared" si="0"/>
        <v>99</v>
      </c>
      <c r="J7" s="12">
        <f t="shared" si="0"/>
        <v>1</v>
      </c>
      <c r="K7" s="25">
        <f t="shared" si="0"/>
        <v>100</v>
      </c>
      <c r="L7" s="12">
        <f t="shared" si="0"/>
        <v>1</v>
      </c>
      <c r="M7" s="13">
        <f t="shared" si="0"/>
        <v>97</v>
      </c>
      <c r="N7" s="12">
        <f t="shared" si="0"/>
        <v>1</v>
      </c>
      <c r="O7" s="14">
        <f t="shared" ref="O7:V7" si="1">SUM(O5:O6)</f>
        <v>98</v>
      </c>
      <c r="P7" s="43">
        <f t="shared" si="1"/>
        <v>1</v>
      </c>
      <c r="Q7" s="25">
        <f t="shared" si="1"/>
        <v>98</v>
      </c>
      <c r="R7" s="12">
        <f t="shared" si="1"/>
        <v>1</v>
      </c>
      <c r="S7" s="25">
        <f t="shared" ref="S7:T7" si="2">SUM(S5:S6)</f>
        <v>100</v>
      </c>
      <c r="T7" s="12">
        <f t="shared" si="2"/>
        <v>1</v>
      </c>
      <c r="U7" s="20">
        <v>108</v>
      </c>
      <c r="V7" s="59">
        <f t="shared" si="1"/>
        <v>1</v>
      </c>
      <c r="W7" s="34">
        <v>107</v>
      </c>
      <c r="X7" s="28">
        <f t="shared" ref="X7" si="3">SUM(X5:X6)</f>
        <v>1</v>
      </c>
    </row>
    <row r="8" spans="1:24" ht="31.15" customHeight="1" x14ac:dyDescent="0.25">
      <c r="A8" s="76" t="s">
        <v>6</v>
      </c>
      <c r="B8" s="103" t="s">
        <v>0</v>
      </c>
      <c r="C8" s="23">
        <v>106</v>
      </c>
      <c r="D8" s="6">
        <f>C8/C10</f>
        <v>0.4291497975708502</v>
      </c>
      <c r="E8" s="23">
        <v>168</v>
      </c>
      <c r="F8" s="6">
        <f>E8/E10</f>
        <v>0.44680851063829785</v>
      </c>
      <c r="G8" s="23">
        <v>173</v>
      </c>
      <c r="H8" s="6">
        <f>G8/G10</f>
        <v>0.47010869565217389</v>
      </c>
      <c r="I8" s="23">
        <v>104</v>
      </c>
      <c r="J8" s="6">
        <f>I8/I10</f>
        <v>0.45414847161572053</v>
      </c>
      <c r="K8" s="23">
        <v>100</v>
      </c>
      <c r="L8" s="6">
        <f>K8/K10</f>
        <v>0.44642857142857145</v>
      </c>
      <c r="M8" s="15">
        <v>51</v>
      </c>
      <c r="N8" s="6">
        <f>M8/M10</f>
        <v>0.44736842105263158</v>
      </c>
      <c r="O8" s="8">
        <v>47</v>
      </c>
      <c r="P8" s="6">
        <f>O8/O10</f>
        <v>0.49473684210526314</v>
      </c>
      <c r="Q8" s="23">
        <v>55</v>
      </c>
      <c r="R8" s="6">
        <f>Q8/Q10</f>
        <v>0.48245614035087719</v>
      </c>
      <c r="S8" s="23">
        <v>58</v>
      </c>
      <c r="T8" s="6">
        <f>S8/S10</f>
        <v>0.5</v>
      </c>
      <c r="U8" s="18">
        <v>55</v>
      </c>
      <c r="V8" s="58">
        <f>U8/U10</f>
        <v>0.50458715596330272</v>
      </c>
      <c r="W8" s="32">
        <v>51</v>
      </c>
      <c r="X8" s="26">
        <f>W8/W10</f>
        <v>0.45535714285714285</v>
      </c>
    </row>
    <row r="9" spans="1:24" ht="31.15" customHeight="1" x14ac:dyDescent="0.25">
      <c r="A9" s="77"/>
      <c r="B9" s="104" t="s">
        <v>1</v>
      </c>
      <c r="C9" s="24">
        <v>141</v>
      </c>
      <c r="D9" s="9">
        <f>C9/C10</f>
        <v>0.57085020242914974</v>
      </c>
      <c r="E9" s="24">
        <v>208</v>
      </c>
      <c r="F9" s="9">
        <f>E9/E10</f>
        <v>0.55319148936170215</v>
      </c>
      <c r="G9" s="24">
        <v>195</v>
      </c>
      <c r="H9" s="9">
        <f>G9/G10</f>
        <v>0.52989130434782605</v>
      </c>
      <c r="I9" s="24">
        <v>125</v>
      </c>
      <c r="J9" s="9">
        <f>I9/I10</f>
        <v>0.54585152838427953</v>
      </c>
      <c r="K9" s="24">
        <v>124</v>
      </c>
      <c r="L9" s="9">
        <f>K9/K10</f>
        <v>0.5535714285714286</v>
      </c>
      <c r="M9" s="16">
        <v>63</v>
      </c>
      <c r="N9" s="9">
        <f>M9/M10</f>
        <v>0.55263157894736847</v>
      </c>
      <c r="O9" s="11">
        <v>48</v>
      </c>
      <c r="P9" s="9">
        <f>O9/O10</f>
        <v>0.50526315789473686</v>
      </c>
      <c r="Q9" s="24">
        <v>59</v>
      </c>
      <c r="R9" s="9">
        <f>Q9/Q10</f>
        <v>0.51754385964912286</v>
      </c>
      <c r="S9" s="24">
        <v>58</v>
      </c>
      <c r="T9" s="9">
        <f>S9/S10</f>
        <v>0.5</v>
      </c>
      <c r="U9" s="19">
        <v>54</v>
      </c>
      <c r="V9" s="45">
        <f>U9/U10</f>
        <v>0.49541284403669728</v>
      </c>
      <c r="W9" s="33">
        <v>61</v>
      </c>
      <c r="X9" s="27">
        <f>W9/W10</f>
        <v>0.5446428571428571</v>
      </c>
    </row>
    <row r="10" spans="1:24" ht="31.15" customHeight="1" thickBot="1" x14ac:dyDescent="0.3">
      <c r="A10" s="75"/>
      <c r="B10" s="105" t="s">
        <v>18</v>
      </c>
      <c r="C10" s="25">
        <f t="shared" ref="C10:L10" si="4">C8+C9</f>
        <v>247</v>
      </c>
      <c r="D10" s="12">
        <f t="shared" si="4"/>
        <v>1</v>
      </c>
      <c r="E10" s="25">
        <f t="shared" si="4"/>
        <v>376</v>
      </c>
      <c r="F10" s="12">
        <f t="shared" si="4"/>
        <v>1</v>
      </c>
      <c r="G10" s="25">
        <f t="shared" si="4"/>
        <v>368</v>
      </c>
      <c r="H10" s="12">
        <f t="shared" si="4"/>
        <v>1</v>
      </c>
      <c r="I10" s="25">
        <f t="shared" si="4"/>
        <v>229</v>
      </c>
      <c r="J10" s="12">
        <f t="shared" si="4"/>
        <v>1</v>
      </c>
      <c r="K10" s="25">
        <f t="shared" si="4"/>
        <v>224</v>
      </c>
      <c r="L10" s="12">
        <f t="shared" si="4"/>
        <v>1</v>
      </c>
      <c r="M10" s="17">
        <f>M8+M9</f>
        <v>114</v>
      </c>
      <c r="N10" s="12">
        <f>N8+N9</f>
        <v>1</v>
      </c>
      <c r="O10" s="14">
        <f>O8+O9</f>
        <v>95</v>
      </c>
      <c r="P10" s="12">
        <f>P8+P9</f>
        <v>1</v>
      </c>
      <c r="Q10" s="25">
        <v>114</v>
      </c>
      <c r="R10" s="12">
        <f>R8+R9</f>
        <v>1</v>
      </c>
      <c r="S10" s="25">
        <f>SUM(S8:S9)</f>
        <v>116</v>
      </c>
      <c r="T10" s="12">
        <f>T8+T9</f>
        <v>1</v>
      </c>
      <c r="U10" s="20">
        <v>109</v>
      </c>
      <c r="V10" s="59">
        <f>V8+V9</f>
        <v>1</v>
      </c>
      <c r="W10" s="34">
        <v>112</v>
      </c>
      <c r="X10" s="28">
        <f>X8+X9</f>
        <v>1</v>
      </c>
    </row>
    <row r="11" spans="1:24" ht="31.15" customHeight="1" x14ac:dyDescent="0.25">
      <c r="A11" s="78" t="s">
        <v>7</v>
      </c>
      <c r="B11" s="103" t="s">
        <v>0</v>
      </c>
      <c r="C11" s="23">
        <v>4</v>
      </c>
      <c r="D11" s="6">
        <f>C11/C13</f>
        <v>0.21052631578947367</v>
      </c>
      <c r="E11" s="23">
        <v>4</v>
      </c>
      <c r="F11" s="6">
        <f>E11/E13</f>
        <v>0.21052631578947367</v>
      </c>
      <c r="G11" s="23">
        <v>2</v>
      </c>
      <c r="H11" s="6">
        <f>G11/G13</f>
        <v>0.125</v>
      </c>
      <c r="I11" s="23">
        <v>1</v>
      </c>
      <c r="J11" s="6">
        <f>I11/I13</f>
        <v>4.7619047619047616E-2</v>
      </c>
      <c r="K11" s="23">
        <v>0</v>
      </c>
      <c r="L11" s="6">
        <f>K11/K13</f>
        <v>0</v>
      </c>
      <c r="M11" s="7">
        <v>2</v>
      </c>
      <c r="N11" s="6">
        <f>M11/M13</f>
        <v>0.1111111111111111</v>
      </c>
      <c r="O11" s="18">
        <v>3</v>
      </c>
      <c r="P11" s="60">
        <v>0.25</v>
      </c>
      <c r="Q11" s="23">
        <v>4</v>
      </c>
      <c r="R11" s="61">
        <f>Q11/Q13</f>
        <v>0.25</v>
      </c>
      <c r="S11" s="23">
        <v>5</v>
      </c>
      <c r="T11" s="61">
        <f>S11/S13</f>
        <v>0.38461538461538464</v>
      </c>
      <c r="U11" s="18">
        <v>9</v>
      </c>
      <c r="V11" s="60">
        <f>U11/U13</f>
        <v>0.47368421052631576</v>
      </c>
      <c r="W11" s="32">
        <v>10</v>
      </c>
      <c r="X11" s="29">
        <f>W11/W13</f>
        <v>0.52631578947368418</v>
      </c>
    </row>
    <row r="12" spans="1:24" ht="31.15" customHeight="1" x14ac:dyDescent="0.25">
      <c r="A12" s="79"/>
      <c r="B12" s="104" t="s">
        <v>1</v>
      </c>
      <c r="C12" s="24">
        <v>15</v>
      </c>
      <c r="D12" s="9">
        <f>C12/C13</f>
        <v>0.78947368421052633</v>
      </c>
      <c r="E12" s="24">
        <v>15</v>
      </c>
      <c r="F12" s="9">
        <f>E12/E13</f>
        <v>0.78947368421052633</v>
      </c>
      <c r="G12" s="24">
        <v>14</v>
      </c>
      <c r="H12" s="9">
        <f>G12/G13</f>
        <v>0.875</v>
      </c>
      <c r="I12" s="24">
        <v>20</v>
      </c>
      <c r="J12" s="9">
        <f>I12/I13</f>
        <v>0.95238095238095233</v>
      </c>
      <c r="K12" s="24">
        <v>23</v>
      </c>
      <c r="L12" s="9">
        <f>K12/K13</f>
        <v>1</v>
      </c>
      <c r="M12" s="10">
        <v>16</v>
      </c>
      <c r="N12" s="9">
        <f>M12/M13</f>
        <v>0.88888888888888884</v>
      </c>
      <c r="O12" s="19">
        <v>9</v>
      </c>
      <c r="P12" s="46">
        <v>0.75</v>
      </c>
      <c r="Q12" s="24">
        <v>12</v>
      </c>
      <c r="R12" s="47">
        <f>Q12/Q13</f>
        <v>0.75</v>
      </c>
      <c r="S12" s="24">
        <v>8</v>
      </c>
      <c r="T12" s="47">
        <f>S12/S13</f>
        <v>0.61538461538461542</v>
      </c>
      <c r="U12" s="19">
        <v>10</v>
      </c>
      <c r="V12" s="46">
        <f>U12/U13</f>
        <v>0.52631578947368418</v>
      </c>
      <c r="W12" s="33">
        <v>9</v>
      </c>
      <c r="X12" s="30">
        <f>W12/W13</f>
        <v>0.47368421052631576</v>
      </c>
    </row>
    <row r="13" spans="1:24" ht="31.15" customHeight="1" thickBot="1" x14ac:dyDescent="0.3">
      <c r="A13" s="75"/>
      <c r="B13" s="105" t="s">
        <v>18</v>
      </c>
      <c r="C13" s="25">
        <f t="shared" ref="C13:N13" si="5">C11+C12</f>
        <v>19</v>
      </c>
      <c r="D13" s="12">
        <f t="shared" si="5"/>
        <v>1</v>
      </c>
      <c r="E13" s="25">
        <f t="shared" si="5"/>
        <v>19</v>
      </c>
      <c r="F13" s="12">
        <f t="shared" si="5"/>
        <v>1</v>
      </c>
      <c r="G13" s="25">
        <f t="shared" si="5"/>
        <v>16</v>
      </c>
      <c r="H13" s="12">
        <f t="shared" si="5"/>
        <v>1</v>
      </c>
      <c r="I13" s="25">
        <f t="shared" si="5"/>
        <v>21</v>
      </c>
      <c r="J13" s="12">
        <f t="shared" si="5"/>
        <v>1</v>
      </c>
      <c r="K13" s="25">
        <f t="shared" si="5"/>
        <v>23</v>
      </c>
      <c r="L13" s="12">
        <f t="shared" si="5"/>
        <v>1</v>
      </c>
      <c r="M13" s="13">
        <f t="shared" si="5"/>
        <v>18</v>
      </c>
      <c r="N13" s="12">
        <f t="shared" si="5"/>
        <v>1</v>
      </c>
      <c r="O13" s="20">
        <v>12</v>
      </c>
      <c r="P13" s="62">
        <v>1</v>
      </c>
      <c r="Q13" s="25">
        <v>16</v>
      </c>
      <c r="R13" s="63">
        <f t="shared" ref="R13:V13" si="6">R11+R12</f>
        <v>1</v>
      </c>
      <c r="S13" s="25">
        <v>13</v>
      </c>
      <c r="T13" s="63">
        <f t="shared" ref="T13" si="7">T11+T12</f>
        <v>1</v>
      </c>
      <c r="U13" s="20">
        <v>19</v>
      </c>
      <c r="V13" s="62">
        <f t="shared" si="6"/>
        <v>1</v>
      </c>
      <c r="W13" s="34">
        <v>19</v>
      </c>
      <c r="X13" s="31">
        <f t="shared" ref="X13" si="8">X11+X12</f>
        <v>1</v>
      </c>
    </row>
    <row r="14" spans="1:24" ht="31.15" customHeight="1" x14ac:dyDescent="0.25">
      <c r="A14" s="78" t="s">
        <v>8</v>
      </c>
      <c r="B14" s="103" t="s">
        <v>0</v>
      </c>
      <c r="C14" s="23">
        <v>0</v>
      </c>
      <c r="D14" s="6">
        <f>C14/C16</f>
        <v>0</v>
      </c>
      <c r="E14" s="23">
        <v>0</v>
      </c>
      <c r="F14" s="6">
        <f>E14/E16</f>
        <v>0</v>
      </c>
      <c r="G14" s="23">
        <v>3</v>
      </c>
      <c r="H14" s="6">
        <f>G14/G16</f>
        <v>0.16666666666666666</v>
      </c>
      <c r="I14" s="23">
        <v>1</v>
      </c>
      <c r="J14" s="6">
        <f>I14/I16</f>
        <v>4.1666666666666664E-2</v>
      </c>
      <c r="K14" s="23">
        <v>2</v>
      </c>
      <c r="L14" s="6">
        <f>K14/K16</f>
        <v>0.125</v>
      </c>
      <c r="M14" s="7">
        <v>1</v>
      </c>
      <c r="N14" s="6">
        <f>M14/M16</f>
        <v>4.3478260869565216E-2</v>
      </c>
      <c r="O14" s="18">
        <v>1</v>
      </c>
      <c r="P14" s="60">
        <v>4.1599999999999998E-2</v>
      </c>
      <c r="Q14" s="23">
        <v>3</v>
      </c>
      <c r="R14" s="61">
        <f>Q14/Q16</f>
        <v>0.125</v>
      </c>
      <c r="S14" s="23">
        <v>6</v>
      </c>
      <c r="T14" s="61">
        <f>S14/S16</f>
        <v>0.22222222222222221</v>
      </c>
      <c r="U14" s="18">
        <v>5</v>
      </c>
      <c r="V14" s="60">
        <f>U14/U16</f>
        <v>0.17857142857142858</v>
      </c>
      <c r="W14" s="32">
        <v>7</v>
      </c>
      <c r="X14" s="29">
        <f>W14/W16</f>
        <v>0.25925925925925924</v>
      </c>
    </row>
    <row r="15" spans="1:24" ht="31.15" customHeight="1" x14ac:dyDescent="0.25">
      <c r="A15" s="79"/>
      <c r="B15" s="104" t="s">
        <v>1</v>
      </c>
      <c r="C15" s="24">
        <v>16</v>
      </c>
      <c r="D15" s="9">
        <f>C15/C16</f>
        <v>1</v>
      </c>
      <c r="E15" s="24">
        <v>23</v>
      </c>
      <c r="F15" s="9">
        <f>E15/E16</f>
        <v>1</v>
      </c>
      <c r="G15" s="24">
        <v>15</v>
      </c>
      <c r="H15" s="9">
        <f>G15/G16</f>
        <v>0.83333333333333337</v>
      </c>
      <c r="I15" s="24">
        <v>23</v>
      </c>
      <c r="J15" s="9">
        <f>I15/I16</f>
        <v>0.95833333333333337</v>
      </c>
      <c r="K15" s="24">
        <v>14</v>
      </c>
      <c r="L15" s="9">
        <f>K15/K16</f>
        <v>0.875</v>
      </c>
      <c r="M15" s="10">
        <v>22</v>
      </c>
      <c r="N15" s="9">
        <f>M15/M16</f>
        <v>0.95652173913043481</v>
      </c>
      <c r="O15" s="19">
        <v>23</v>
      </c>
      <c r="P15" s="46">
        <v>0.95830000000000004</v>
      </c>
      <c r="Q15" s="24">
        <v>21</v>
      </c>
      <c r="R15" s="47">
        <f>Q15/Q16</f>
        <v>0.875</v>
      </c>
      <c r="S15" s="24">
        <v>21</v>
      </c>
      <c r="T15" s="47">
        <f>S15/S16</f>
        <v>0.77777777777777779</v>
      </c>
      <c r="U15" s="19">
        <v>23</v>
      </c>
      <c r="V15" s="46">
        <f>U15/U16</f>
        <v>0.8214285714285714</v>
      </c>
      <c r="W15" s="33">
        <v>20</v>
      </c>
      <c r="X15" s="30">
        <f>W15/W16</f>
        <v>0.7407407407407407</v>
      </c>
    </row>
    <row r="16" spans="1:24" ht="31.15" customHeight="1" thickBot="1" x14ac:dyDescent="0.3">
      <c r="A16" s="75"/>
      <c r="B16" s="105" t="s">
        <v>18</v>
      </c>
      <c r="C16" s="25">
        <f t="shared" ref="C16:N16" si="9">C14+C15</f>
        <v>16</v>
      </c>
      <c r="D16" s="12">
        <f t="shared" si="9"/>
        <v>1</v>
      </c>
      <c r="E16" s="25">
        <f t="shared" si="9"/>
        <v>23</v>
      </c>
      <c r="F16" s="12">
        <f t="shared" si="9"/>
        <v>1</v>
      </c>
      <c r="G16" s="25">
        <f t="shared" si="9"/>
        <v>18</v>
      </c>
      <c r="H16" s="12">
        <f t="shared" si="9"/>
        <v>1</v>
      </c>
      <c r="I16" s="25">
        <f t="shared" si="9"/>
        <v>24</v>
      </c>
      <c r="J16" s="12">
        <f t="shared" si="9"/>
        <v>1</v>
      </c>
      <c r="K16" s="25">
        <f t="shared" si="9"/>
        <v>16</v>
      </c>
      <c r="L16" s="12">
        <f t="shared" si="9"/>
        <v>1</v>
      </c>
      <c r="M16" s="13">
        <f t="shared" si="9"/>
        <v>23</v>
      </c>
      <c r="N16" s="12">
        <f t="shared" si="9"/>
        <v>1</v>
      </c>
      <c r="O16" s="20">
        <v>24</v>
      </c>
      <c r="P16" s="62">
        <v>1</v>
      </c>
      <c r="Q16" s="25">
        <v>24</v>
      </c>
      <c r="R16" s="63">
        <f t="shared" ref="R16:V16" si="10">R14+R15</f>
        <v>1</v>
      </c>
      <c r="S16" s="25">
        <v>27</v>
      </c>
      <c r="T16" s="63">
        <f t="shared" ref="T16" si="11">T14+T15</f>
        <v>1</v>
      </c>
      <c r="U16" s="20">
        <v>28</v>
      </c>
      <c r="V16" s="62">
        <f t="shared" si="10"/>
        <v>1</v>
      </c>
      <c r="W16" s="34">
        <v>27</v>
      </c>
      <c r="X16" s="31">
        <f t="shared" ref="X16" si="12">X14+X15</f>
        <v>1</v>
      </c>
    </row>
    <row r="17" spans="1:24" ht="31.15" customHeight="1" x14ac:dyDescent="0.25">
      <c r="A17" s="80" t="s">
        <v>9</v>
      </c>
      <c r="B17" s="103" t="s">
        <v>15</v>
      </c>
      <c r="C17" s="23">
        <v>0</v>
      </c>
      <c r="D17" s="6">
        <v>0</v>
      </c>
      <c r="E17" s="23">
        <v>15</v>
      </c>
      <c r="F17" s="6">
        <f>E17/E19</f>
        <v>0.42857142857142855</v>
      </c>
      <c r="G17" s="23">
        <v>15</v>
      </c>
      <c r="H17" s="6">
        <f>G17/G19</f>
        <v>0.42857142857142855</v>
      </c>
      <c r="I17" s="23">
        <v>13</v>
      </c>
      <c r="J17" s="6">
        <f>I17/I19</f>
        <v>0.41935483870967744</v>
      </c>
      <c r="K17" s="23">
        <v>11</v>
      </c>
      <c r="L17" s="6">
        <f>K17/K19</f>
        <v>0.37931034482758619</v>
      </c>
      <c r="M17" s="7">
        <v>10</v>
      </c>
      <c r="N17" s="6">
        <f>M17/M19</f>
        <v>0.4</v>
      </c>
      <c r="O17" s="18">
        <v>10</v>
      </c>
      <c r="P17" s="60">
        <v>0.4</v>
      </c>
      <c r="Q17" s="23">
        <v>10</v>
      </c>
      <c r="R17" s="61">
        <f>Q17/Q19</f>
        <v>0.41666666666666669</v>
      </c>
      <c r="S17" s="23">
        <v>10</v>
      </c>
      <c r="T17" s="61">
        <f>S17/S19</f>
        <v>0.41666666666666669</v>
      </c>
      <c r="U17" s="18">
        <v>9</v>
      </c>
      <c r="V17" s="60">
        <f>U17/U19</f>
        <v>0.36</v>
      </c>
      <c r="W17" s="32">
        <v>10</v>
      </c>
      <c r="X17" s="29">
        <f>W17/W19</f>
        <v>0.4</v>
      </c>
    </row>
    <row r="18" spans="1:24" ht="31.15" customHeight="1" x14ac:dyDescent="0.25">
      <c r="A18" s="81"/>
      <c r="B18" s="104" t="s">
        <v>16</v>
      </c>
      <c r="C18" s="24">
        <v>0</v>
      </c>
      <c r="D18" s="9">
        <v>0</v>
      </c>
      <c r="E18" s="24">
        <v>20</v>
      </c>
      <c r="F18" s="9">
        <f>E18/E19</f>
        <v>0.5714285714285714</v>
      </c>
      <c r="G18" s="24">
        <v>20</v>
      </c>
      <c r="H18" s="9">
        <f>G18/G19</f>
        <v>0.5714285714285714</v>
      </c>
      <c r="I18" s="24">
        <v>18</v>
      </c>
      <c r="J18" s="9">
        <f>I18/I19</f>
        <v>0.58064516129032262</v>
      </c>
      <c r="K18" s="24">
        <v>18</v>
      </c>
      <c r="L18" s="9">
        <f>K18/K19</f>
        <v>0.62068965517241381</v>
      </c>
      <c r="M18" s="10">
        <v>15</v>
      </c>
      <c r="N18" s="9">
        <f>M18/M19</f>
        <v>0.6</v>
      </c>
      <c r="O18" s="19">
        <v>15</v>
      </c>
      <c r="P18" s="46">
        <v>0.6</v>
      </c>
      <c r="Q18" s="24">
        <v>14</v>
      </c>
      <c r="R18" s="47">
        <f>Q18/Q19</f>
        <v>0.58333333333333337</v>
      </c>
      <c r="S18" s="24">
        <v>14</v>
      </c>
      <c r="T18" s="47">
        <f>S18/S19</f>
        <v>0.58333333333333337</v>
      </c>
      <c r="U18" s="19">
        <v>16</v>
      </c>
      <c r="V18" s="46">
        <f>U18/U19</f>
        <v>0.64</v>
      </c>
      <c r="W18" s="33">
        <v>15</v>
      </c>
      <c r="X18" s="30">
        <f>W18/W19</f>
        <v>0.6</v>
      </c>
    </row>
    <row r="19" spans="1:24" ht="31.15" customHeight="1" thickBot="1" x14ac:dyDescent="0.3">
      <c r="A19" s="82"/>
      <c r="B19" s="105" t="s">
        <v>18</v>
      </c>
      <c r="C19" s="25">
        <f>C17+C18</f>
        <v>0</v>
      </c>
      <c r="D19" s="12">
        <v>0</v>
      </c>
      <c r="E19" s="25">
        <f t="shared" ref="E19:N19" si="13">E17+E18</f>
        <v>35</v>
      </c>
      <c r="F19" s="12">
        <f t="shared" si="13"/>
        <v>1</v>
      </c>
      <c r="G19" s="25">
        <f t="shared" si="13"/>
        <v>35</v>
      </c>
      <c r="H19" s="12">
        <f t="shared" si="13"/>
        <v>1</v>
      </c>
      <c r="I19" s="25">
        <f t="shared" si="13"/>
        <v>31</v>
      </c>
      <c r="J19" s="12">
        <f t="shared" si="13"/>
        <v>1</v>
      </c>
      <c r="K19" s="25">
        <f t="shared" si="13"/>
        <v>29</v>
      </c>
      <c r="L19" s="12">
        <f t="shared" si="13"/>
        <v>1</v>
      </c>
      <c r="M19" s="13">
        <f t="shared" si="13"/>
        <v>25</v>
      </c>
      <c r="N19" s="12">
        <f t="shared" si="13"/>
        <v>1</v>
      </c>
      <c r="O19" s="20">
        <v>25</v>
      </c>
      <c r="P19" s="62">
        <v>1</v>
      </c>
      <c r="Q19" s="25">
        <v>24</v>
      </c>
      <c r="R19" s="63">
        <f t="shared" ref="R19:V19" si="14">R17+R18</f>
        <v>1</v>
      </c>
      <c r="S19" s="25">
        <v>24</v>
      </c>
      <c r="T19" s="63">
        <f t="shared" ref="T19" si="15">T17+T18</f>
        <v>1</v>
      </c>
      <c r="U19" s="20">
        <v>25</v>
      </c>
      <c r="V19" s="62">
        <f t="shared" si="14"/>
        <v>1</v>
      </c>
      <c r="W19" s="34">
        <v>25</v>
      </c>
      <c r="X19" s="31">
        <f t="shared" ref="X19" si="16">X17+X18</f>
        <v>1</v>
      </c>
    </row>
    <row r="20" spans="1:24" ht="31.15" customHeight="1" x14ac:dyDescent="0.25">
      <c r="A20" s="100" t="s">
        <v>19</v>
      </c>
      <c r="B20" s="103" t="s">
        <v>34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23">
        <v>0</v>
      </c>
      <c r="T20" s="6">
        <f>S20/S32</f>
        <v>0</v>
      </c>
      <c r="U20" s="18">
        <v>0</v>
      </c>
      <c r="V20" s="58">
        <f>U20/U32</f>
        <v>0</v>
      </c>
      <c r="W20" s="32">
        <v>0</v>
      </c>
      <c r="X20" s="26">
        <f>W20/W32</f>
        <v>0</v>
      </c>
    </row>
    <row r="21" spans="1:24" ht="31.15" customHeight="1" x14ac:dyDescent="0.25">
      <c r="A21" s="101"/>
      <c r="B21" s="106" t="s">
        <v>33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24">
        <v>0</v>
      </c>
      <c r="T21" s="9">
        <f>S21/S32</f>
        <v>0</v>
      </c>
      <c r="U21" s="19">
        <v>0</v>
      </c>
      <c r="V21" s="45">
        <f>U21/U32</f>
        <v>0</v>
      </c>
      <c r="W21" s="33">
        <v>0</v>
      </c>
      <c r="X21" s="27">
        <f>W21/W32</f>
        <v>0</v>
      </c>
    </row>
    <row r="22" spans="1:24" ht="31.15" customHeight="1" x14ac:dyDescent="0.25">
      <c r="A22" s="101"/>
      <c r="B22" s="106" t="s">
        <v>35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24">
        <v>1</v>
      </c>
      <c r="T22" s="9">
        <f>S22/S32</f>
        <v>0.33333333333333331</v>
      </c>
      <c r="U22" s="19">
        <v>0</v>
      </c>
      <c r="V22" s="45">
        <f>U22/U32</f>
        <v>0</v>
      </c>
      <c r="W22" s="33">
        <v>0</v>
      </c>
      <c r="X22" s="27">
        <f>W22/W32</f>
        <v>0</v>
      </c>
    </row>
    <row r="23" spans="1:24" ht="31.15" customHeight="1" x14ac:dyDescent="0.25">
      <c r="A23" s="101"/>
      <c r="B23" s="106" t="s">
        <v>36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24">
        <v>0</v>
      </c>
      <c r="T23" s="9">
        <f>S23/S32</f>
        <v>0</v>
      </c>
      <c r="U23" s="19">
        <v>0</v>
      </c>
      <c r="V23" s="45">
        <f>U23/U32</f>
        <v>0</v>
      </c>
      <c r="W23" s="33">
        <v>0</v>
      </c>
      <c r="X23" s="27">
        <f>W23/W32</f>
        <v>0</v>
      </c>
    </row>
    <row r="24" spans="1:24" ht="31.15" customHeight="1" x14ac:dyDescent="0.25">
      <c r="A24" s="101"/>
      <c r="B24" s="106" t="s">
        <v>37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24">
        <v>0</v>
      </c>
      <c r="T24" s="9">
        <f>S24/S32</f>
        <v>0</v>
      </c>
      <c r="U24" s="19">
        <v>0</v>
      </c>
      <c r="V24" s="45">
        <f>U24/U32</f>
        <v>0</v>
      </c>
      <c r="W24" s="33">
        <v>0</v>
      </c>
      <c r="X24" s="27">
        <f>W24/W32</f>
        <v>0</v>
      </c>
    </row>
    <row r="25" spans="1:24" ht="31.15" customHeight="1" x14ac:dyDescent="0.25">
      <c r="A25" s="101"/>
      <c r="B25" s="106" t="s">
        <v>32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10">
        <v>3</v>
      </c>
      <c r="N25" s="9">
        <f>M25/M32</f>
        <v>0.6</v>
      </c>
      <c r="O25" s="11">
        <v>2</v>
      </c>
      <c r="P25" s="41">
        <f>O25/O32</f>
        <v>0.66666666666666663</v>
      </c>
      <c r="Q25" s="24">
        <v>2</v>
      </c>
      <c r="R25" s="9">
        <f>Q25/Q32</f>
        <v>0.4</v>
      </c>
      <c r="S25" s="24">
        <f>SUM(S20:S24)</f>
        <v>1</v>
      </c>
      <c r="T25" s="9">
        <f>SUM(T20:T24)</f>
        <v>0.33333333333333331</v>
      </c>
      <c r="U25" s="19">
        <v>0</v>
      </c>
      <c r="V25" s="45">
        <f>SUM(V20:V24)</f>
        <v>0</v>
      </c>
      <c r="W25" s="33">
        <v>0</v>
      </c>
      <c r="X25" s="27">
        <f>SUM(X20:X24)</f>
        <v>0</v>
      </c>
    </row>
    <row r="26" spans="1:24" ht="31.15" customHeight="1" x14ac:dyDescent="0.25">
      <c r="A26" s="101"/>
      <c r="B26" s="104" t="s">
        <v>38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24">
        <v>0</v>
      </c>
      <c r="T26" s="9">
        <f>S26/S32</f>
        <v>0</v>
      </c>
      <c r="U26" s="19">
        <v>0</v>
      </c>
      <c r="V26" s="45">
        <f>U26/U32</f>
        <v>0</v>
      </c>
      <c r="W26" s="33">
        <v>0</v>
      </c>
      <c r="X26" s="27">
        <f>W26/W32</f>
        <v>0</v>
      </c>
    </row>
    <row r="27" spans="1:24" ht="31.15" customHeight="1" x14ac:dyDescent="0.25">
      <c r="A27" s="101"/>
      <c r="B27" s="106" t="s">
        <v>33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24">
        <v>2</v>
      </c>
      <c r="T27" s="9">
        <f>S27/S32</f>
        <v>0.66666666666666663</v>
      </c>
      <c r="U27" s="19">
        <v>2</v>
      </c>
      <c r="V27" s="45">
        <f>U27/U32</f>
        <v>1</v>
      </c>
      <c r="W27" s="33">
        <v>1</v>
      </c>
      <c r="X27" s="27">
        <f>W27/W32</f>
        <v>0.5</v>
      </c>
    </row>
    <row r="28" spans="1:24" ht="31.15" customHeight="1" x14ac:dyDescent="0.25">
      <c r="A28" s="101"/>
      <c r="B28" s="106" t="s">
        <v>35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24">
        <v>0</v>
      </c>
      <c r="T28" s="9">
        <f>S28/S32</f>
        <v>0</v>
      </c>
      <c r="U28" s="19">
        <v>0</v>
      </c>
      <c r="V28" s="45">
        <f>U28/U32</f>
        <v>0</v>
      </c>
      <c r="W28" s="33">
        <v>0</v>
      </c>
      <c r="X28" s="27">
        <f>W28/W32</f>
        <v>0</v>
      </c>
    </row>
    <row r="29" spans="1:24" ht="31.15" customHeight="1" x14ac:dyDescent="0.25">
      <c r="A29" s="101"/>
      <c r="B29" s="106" t="s">
        <v>36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24">
        <v>0</v>
      </c>
      <c r="T29" s="9">
        <f>S29/S32</f>
        <v>0</v>
      </c>
      <c r="U29" s="19">
        <v>0</v>
      </c>
      <c r="V29" s="45">
        <f>U29/U32</f>
        <v>0</v>
      </c>
      <c r="W29" s="33">
        <v>1</v>
      </c>
      <c r="X29" s="27">
        <f>W29/W32</f>
        <v>0.5</v>
      </c>
    </row>
    <row r="30" spans="1:24" ht="31.15" customHeight="1" x14ac:dyDescent="0.25">
      <c r="A30" s="101"/>
      <c r="B30" s="106" t="s">
        <v>37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24">
        <v>0</v>
      </c>
      <c r="T30" s="9">
        <f>S30/S32</f>
        <v>0</v>
      </c>
      <c r="U30" s="19">
        <v>0</v>
      </c>
      <c r="V30" s="45">
        <f>U30/U32</f>
        <v>0</v>
      </c>
      <c r="W30" s="33">
        <v>0</v>
      </c>
      <c r="X30" s="27">
        <f>W30/W32</f>
        <v>0</v>
      </c>
    </row>
    <row r="31" spans="1:24" ht="31.15" customHeight="1" x14ac:dyDescent="0.25">
      <c r="A31" s="101"/>
      <c r="B31" s="106" t="s">
        <v>32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10">
        <v>2</v>
      </c>
      <c r="N31" s="9">
        <f>M31/M32</f>
        <v>0.4</v>
      </c>
      <c r="O31" s="11">
        <v>1</v>
      </c>
      <c r="P31" s="41">
        <f>O31/O32</f>
        <v>0.33333333333333331</v>
      </c>
      <c r="Q31" s="24">
        <v>3</v>
      </c>
      <c r="R31" s="9">
        <f>Q31/Q32</f>
        <v>0.6</v>
      </c>
      <c r="S31" s="24">
        <f>SUM(S26:S30)</f>
        <v>2</v>
      </c>
      <c r="T31" s="9">
        <f>SUM(T26:T30)</f>
        <v>0.66666666666666663</v>
      </c>
      <c r="U31" s="19">
        <v>2</v>
      </c>
      <c r="V31" s="45">
        <f>SUM(V26:V30)</f>
        <v>1</v>
      </c>
      <c r="W31" s="33">
        <v>0</v>
      </c>
      <c r="X31" s="27">
        <f>SUM(X26:X30)</f>
        <v>1</v>
      </c>
    </row>
    <row r="32" spans="1:24" ht="31.15" customHeight="1" thickBot="1" x14ac:dyDescent="0.3">
      <c r="A32" s="102"/>
      <c r="B32" s="105" t="s">
        <v>18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13">
        <f t="shared" ref="M32:V32" si="17">M25+M31</f>
        <v>5</v>
      </c>
      <c r="N32" s="12">
        <f t="shared" si="17"/>
        <v>1</v>
      </c>
      <c r="O32" s="14">
        <f t="shared" si="17"/>
        <v>3</v>
      </c>
      <c r="P32" s="43">
        <f t="shared" si="17"/>
        <v>1</v>
      </c>
      <c r="Q32" s="25">
        <f t="shared" si="17"/>
        <v>5</v>
      </c>
      <c r="R32" s="12">
        <f t="shared" si="17"/>
        <v>1</v>
      </c>
      <c r="S32" s="25">
        <f t="shared" ref="S32:T32" si="18">S25+S31</f>
        <v>3</v>
      </c>
      <c r="T32" s="12">
        <f t="shared" si="18"/>
        <v>1</v>
      </c>
      <c r="U32" s="20">
        <v>2</v>
      </c>
      <c r="V32" s="59">
        <f t="shared" si="17"/>
        <v>1</v>
      </c>
      <c r="W32" s="34">
        <v>2</v>
      </c>
      <c r="X32" s="28">
        <f t="shared" ref="X32" si="19">X25+X31</f>
        <v>1</v>
      </c>
    </row>
    <row r="33" spans="1:24" ht="31.15" customHeight="1" x14ac:dyDescent="0.25">
      <c r="A33" s="100" t="s">
        <v>20</v>
      </c>
      <c r="B33" s="103" t="s">
        <v>15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7">
        <v>12</v>
      </c>
      <c r="N33" s="6">
        <f>M33/M35</f>
        <v>0.5714285714285714</v>
      </c>
      <c r="O33" s="8">
        <v>13</v>
      </c>
      <c r="P33" s="44">
        <f>O33/O35</f>
        <v>0.61904761904761907</v>
      </c>
      <c r="Q33" s="23">
        <v>14</v>
      </c>
      <c r="R33" s="6">
        <f>Q33/Q35</f>
        <v>0.63636363636363635</v>
      </c>
      <c r="S33" s="23">
        <v>12</v>
      </c>
      <c r="T33" s="6">
        <f>S33/S35</f>
        <v>0.5714285714285714</v>
      </c>
      <c r="U33" s="18">
        <v>13</v>
      </c>
      <c r="V33" s="58">
        <f>U33/U35</f>
        <v>0.54166666666666663</v>
      </c>
      <c r="W33" s="32">
        <v>13</v>
      </c>
      <c r="X33" s="26">
        <f>W33/W35</f>
        <v>0.54166666666666663</v>
      </c>
    </row>
    <row r="34" spans="1:24" ht="31.15" customHeight="1" x14ac:dyDescent="0.25">
      <c r="A34" s="101"/>
      <c r="B34" s="104" t="s">
        <v>16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10">
        <v>9</v>
      </c>
      <c r="N34" s="9">
        <f>M34/M35</f>
        <v>0.42857142857142855</v>
      </c>
      <c r="O34" s="11">
        <v>8</v>
      </c>
      <c r="P34" s="41">
        <f>O34/O35</f>
        <v>0.38095238095238093</v>
      </c>
      <c r="Q34" s="24">
        <v>8</v>
      </c>
      <c r="R34" s="9">
        <f>Q34/Q35</f>
        <v>0.36363636363636365</v>
      </c>
      <c r="S34" s="24">
        <v>9</v>
      </c>
      <c r="T34" s="9">
        <f>S34/S35</f>
        <v>0.42857142857142855</v>
      </c>
      <c r="U34" s="19">
        <v>11</v>
      </c>
      <c r="V34" s="45">
        <f>U34/U35</f>
        <v>0.45833333333333331</v>
      </c>
      <c r="W34" s="33">
        <v>11</v>
      </c>
      <c r="X34" s="27">
        <f>W34/W35</f>
        <v>0.45833333333333331</v>
      </c>
    </row>
    <row r="35" spans="1:24" ht="31.15" customHeight="1" thickBot="1" x14ac:dyDescent="0.3">
      <c r="A35" s="102"/>
      <c r="B35" s="105" t="s">
        <v>18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13">
        <f t="shared" ref="M35:R35" si="20">SUM(M33:M34)</f>
        <v>21</v>
      </c>
      <c r="N35" s="12">
        <f t="shared" si="20"/>
        <v>1</v>
      </c>
      <c r="O35" s="14">
        <f t="shared" si="20"/>
        <v>21</v>
      </c>
      <c r="P35" s="43">
        <f t="shared" si="20"/>
        <v>1</v>
      </c>
      <c r="Q35" s="25">
        <f t="shared" si="20"/>
        <v>22</v>
      </c>
      <c r="R35" s="12">
        <f t="shared" si="20"/>
        <v>1</v>
      </c>
      <c r="S35" s="25">
        <f>SUM(S33:S34)</f>
        <v>21</v>
      </c>
      <c r="T35" s="12">
        <f t="shared" ref="T35:V35" si="21">SUM(T33:T34)</f>
        <v>1</v>
      </c>
      <c r="U35" s="20">
        <v>24</v>
      </c>
      <c r="V35" s="59">
        <f t="shared" si="21"/>
        <v>1</v>
      </c>
      <c r="W35" s="34">
        <v>24</v>
      </c>
      <c r="X35" s="28">
        <f t="shared" ref="X35" si="22">SUM(X33:X34)</f>
        <v>1</v>
      </c>
    </row>
    <row r="36" spans="1:24" s="39" customFormat="1" ht="31.15" customHeight="1" x14ac:dyDescent="0.25">
      <c r="A36" s="69" t="s">
        <v>27</v>
      </c>
      <c r="B36" s="107" t="s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18">
        <v>15</v>
      </c>
      <c r="P36" s="58">
        <f>O36/O38</f>
        <v>0.65217391304347827</v>
      </c>
      <c r="Q36" s="18">
        <v>13</v>
      </c>
      <c r="R36" s="58">
        <f>Q36/Q38</f>
        <v>0.65</v>
      </c>
      <c r="S36" s="18">
        <v>18</v>
      </c>
      <c r="T36" s="58">
        <f>S36/S38</f>
        <v>0.66666666666666663</v>
      </c>
      <c r="U36" s="18">
        <v>17</v>
      </c>
      <c r="V36" s="58">
        <f>U36/U38</f>
        <v>0.6071428571428571</v>
      </c>
      <c r="W36" s="32">
        <v>13</v>
      </c>
      <c r="X36" s="26">
        <f>W36/W38</f>
        <v>0.59090909090909094</v>
      </c>
    </row>
    <row r="37" spans="1:24" s="39" customFormat="1" ht="31.15" customHeight="1" x14ac:dyDescent="0.25">
      <c r="A37" s="70"/>
      <c r="B37" s="108" t="s">
        <v>1</v>
      </c>
      <c r="C37" s="65"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9">
        <v>8</v>
      </c>
      <c r="P37" s="45">
        <f>O37/O38</f>
        <v>0.34782608695652173</v>
      </c>
      <c r="Q37" s="19">
        <v>7</v>
      </c>
      <c r="R37" s="45">
        <f>Q37/Q38</f>
        <v>0.35</v>
      </c>
      <c r="S37" s="19">
        <v>9</v>
      </c>
      <c r="T37" s="45">
        <f>S37/S38</f>
        <v>0.33333333333333331</v>
      </c>
      <c r="U37" s="19">
        <v>11</v>
      </c>
      <c r="V37" s="45">
        <f>U37/U38</f>
        <v>0.39285714285714285</v>
      </c>
      <c r="W37" s="33">
        <v>9</v>
      </c>
      <c r="X37" s="27">
        <f>W37/W38</f>
        <v>0.40909090909090912</v>
      </c>
    </row>
    <row r="38" spans="1:24" s="39" customFormat="1" ht="31.15" customHeight="1" thickBot="1" x14ac:dyDescent="0.3">
      <c r="A38" s="71"/>
      <c r="B38" s="109" t="s">
        <v>18</v>
      </c>
      <c r="C38" s="66">
        <v>0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20">
        <f>O36+O37</f>
        <v>23</v>
      </c>
      <c r="P38" s="59">
        <f>P36+P37</f>
        <v>1</v>
      </c>
      <c r="Q38" s="20">
        <v>20</v>
      </c>
      <c r="R38" s="59">
        <f>R36+R37</f>
        <v>1</v>
      </c>
      <c r="S38" s="20">
        <f>SUM(S36:S37)</f>
        <v>27</v>
      </c>
      <c r="T38" s="59">
        <f>T36+T37</f>
        <v>1</v>
      </c>
      <c r="U38" s="20">
        <v>28</v>
      </c>
      <c r="V38" s="59">
        <f>V36+V37</f>
        <v>1</v>
      </c>
      <c r="W38" s="34">
        <v>22</v>
      </c>
      <c r="X38" s="28">
        <f>X36+X37</f>
        <v>1</v>
      </c>
    </row>
    <row r="39" spans="1:24" ht="30.75" customHeight="1" x14ac:dyDescent="0.25">
      <c r="A39" s="94" t="s">
        <v>45</v>
      </c>
      <c r="B39" s="103" t="s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19">
        <v>167</v>
      </c>
      <c r="P39" s="45">
        <f>O39/O41</f>
        <v>0.28161888701517707</v>
      </c>
      <c r="Q39" s="19">
        <v>267</v>
      </c>
      <c r="R39" s="45">
        <f>Q39/Q41</f>
        <v>0.26888217522658608</v>
      </c>
      <c r="S39" s="19">
        <v>165</v>
      </c>
      <c r="T39" s="45">
        <f>S39/S41</f>
        <v>0.27591973244147155</v>
      </c>
      <c r="U39" s="19">
        <v>132</v>
      </c>
      <c r="V39" s="45">
        <f>U39/U41</f>
        <v>0.23117338003502627</v>
      </c>
      <c r="W39" s="32">
        <v>181</v>
      </c>
      <c r="X39" s="26">
        <f>W39/W41</f>
        <v>0.24262734584450402</v>
      </c>
    </row>
    <row r="40" spans="1:24" ht="30.75" customHeight="1" x14ac:dyDescent="0.25">
      <c r="A40" s="95"/>
      <c r="B40" s="104" t="s">
        <v>1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19">
        <v>426</v>
      </c>
      <c r="P40" s="45">
        <f>O40/O41</f>
        <v>0.71838111298482299</v>
      </c>
      <c r="Q40" s="19">
        <v>726</v>
      </c>
      <c r="R40" s="45">
        <f>Q40/Q41</f>
        <v>0.73111782477341392</v>
      </c>
      <c r="S40" s="19">
        <v>433</v>
      </c>
      <c r="T40" s="45">
        <f>S40/S41</f>
        <v>0.72408026755852839</v>
      </c>
      <c r="U40" s="19">
        <v>439</v>
      </c>
      <c r="V40" s="45">
        <f>U40/U41</f>
        <v>0.7688266199649737</v>
      </c>
      <c r="W40" s="33">
        <v>565</v>
      </c>
      <c r="X40" s="27">
        <f>W40/W41</f>
        <v>0.75737265415549593</v>
      </c>
    </row>
    <row r="41" spans="1:24" ht="30.75" customHeight="1" thickBot="1" x14ac:dyDescent="0.3">
      <c r="A41" s="96"/>
      <c r="B41" s="105" t="s">
        <v>18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19">
        <v>593</v>
      </c>
      <c r="P41" s="45">
        <f t="shared" ref="P41:V41" si="23">P39+P40</f>
        <v>1</v>
      </c>
      <c r="Q41" s="19">
        <f t="shared" si="23"/>
        <v>993</v>
      </c>
      <c r="R41" s="45">
        <f t="shared" si="23"/>
        <v>1</v>
      </c>
      <c r="S41" s="19">
        <f t="shared" si="23"/>
        <v>598</v>
      </c>
      <c r="T41" s="45">
        <f t="shared" si="23"/>
        <v>1</v>
      </c>
      <c r="U41" s="19">
        <f t="shared" si="23"/>
        <v>571</v>
      </c>
      <c r="V41" s="45">
        <f t="shared" si="23"/>
        <v>1</v>
      </c>
      <c r="W41" s="34">
        <v>746</v>
      </c>
      <c r="X41" s="28">
        <f t="shared" ref="X41" si="24">SUM(X39:X40)</f>
        <v>1</v>
      </c>
    </row>
    <row r="42" spans="1:24" ht="31.15" customHeight="1" x14ac:dyDescent="0.25">
      <c r="A42" s="97" t="s">
        <v>21</v>
      </c>
      <c r="B42" s="103" t="s">
        <v>48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8">
        <v>20</v>
      </c>
      <c r="P42" s="44">
        <f>O42/O54</f>
        <v>0.20408163265306123</v>
      </c>
      <c r="Q42" s="23">
        <v>23</v>
      </c>
      <c r="R42" s="6">
        <f>Q42/Q54</f>
        <v>0.23469387755102042</v>
      </c>
      <c r="S42" s="23">
        <v>20</v>
      </c>
      <c r="T42" s="6">
        <f>S42/S54</f>
        <v>0.2</v>
      </c>
      <c r="U42" s="18">
        <v>23</v>
      </c>
      <c r="V42" s="58">
        <f>U42/U54</f>
        <v>0.21296296296296297</v>
      </c>
      <c r="W42" s="32">
        <v>22</v>
      </c>
      <c r="X42" s="26">
        <f>W42/W54</f>
        <v>0.20560747663551401</v>
      </c>
    </row>
    <row r="43" spans="1:24" ht="31.15" customHeight="1" x14ac:dyDescent="0.25">
      <c r="A43" s="98"/>
      <c r="B43" s="106" t="s">
        <v>22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11">
        <v>3</v>
      </c>
      <c r="P43" s="41">
        <f>O43/O54</f>
        <v>3.0612244897959183E-2</v>
      </c>
      <c r="Q43" s="24">
        <v>3</v>
      </c>
      <c r="R43" s="9">
        <f>Q43/Q54</f>
        <v>3.0612244897959183E-2</v>
      </c>
      <c r="S43" s="24">
        <v>3</v>
      </c>
      <c r="T43" s="9">
        <f>S43/S54</f>
        <v>0.03</v>
      </c>
      <c r="U43" s="19">
        <v>2</v>
      </c>
      <c r="V43" s="45">
        <f>U43/U54</f>
        <v>1.8518518518518517E-2</v>
      </c>
      <c r="W43" s="33">
        <v>4</v>
      </c>
      <c r="X43" s="27">
        <f>W43/W54</f>
        <v>3.7383177570093455E-2</v>
      </c>
    </row>
    <row r="44" spans="1:24" ht="31.15" customHeight="1" x14ac:dyDescent="0.25">
      <c r="A44" s="98"/>
      <c r="B44" s="106" t="s">
        <v>23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11">
        <v>14</v>
      </c>
      <c r="P44" s="41">
        <f>O44/O54</f>
        <v>0.14285714285714285</v>
      </c>
      <c r="Q44" s="24">
        <v>17</v>
      </c>
      <c r="R44" s="9">
        <f>Q44/Q54</f>
        <v>0.17346938775510204</v>
      </c>
      <c r="S44" s="24">
        <v>19</v>
      </c>
      <c r="T44" s="9">
        <f>S44/S54</f>
        <v>0.19</v>
      </c>
      <c r="U44" s="19">
        <v>22</v>
      </c>
      <c r="V44" s="45">
        <f>U44/U54</f>
        <v>0.20370370370370369</v>
      </c>
      <c r="W44" s="33">
        <v>20</v>
      </c>
      <c r="X44" s="27">
        <f>W44/W54</f>
        <v>0.18691588785046728</v>
      </c>
    </row>
    <row r="45" spans="1:24" ht="31.15" customHeight="1" x14ac:dyDescent="0.25">
      <c r="A45" s="98"/>
      <c r="B45" s="106" t="s">
        <v>24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11">
        <v>8</v>
      </c>
      <c r="P45" s="41">
        <f>O45/O54</f>
        <v>8.1632653061224483E-2</v>
      </c>
      <c r="Q45" s="24">
        <v>3</v>
      </c>
      <c r="R45" s="9">
        <f>Q45/Q54</f>
        <v>3.0612244897959183E-2</v>
      </c>
      <c r="S45" s="24">
        <v>3</v>
      </c>
      <c r="T45" s="9">
        <f>S45/S54</f>
        <v>0.03</v>
      </c>
      <c r="U45" s="19">
        <v>3</v>
      </c>
      <c r="V45" s="45">
        <f>U45/U54</f>
        <v>2.7777777777777776E-2</v>
      </c>
      <c r="W45" s="33">
        <v>4</v>
      </c>
      <c r="X45" s="27">
        <f>W45/W54</f>
        <v>3.7383177570093455E-2</v>
      </c>
    </row>
    <row r="46" spans="1:24" ht="31.15" customHeight="1" x14ac:dyDescent="0.25">
      <c r="A46" s="98"/>
      <c r="B46" s="106" t="s">
        <v>25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11">
        <v>1</v>
      </c>
      <c r="P46" s="41">
        <f>O46/O54</f>
        <v>1.020408163265306E-2</v>
      </c>
      <c r="Q46" s="24">
        <v>1</v>
      </c>
      <c r="R46" s="9">
        <f>Q46/Q54</f>
        <v>1.020408163265306E-2</v>
      </c>
      <c r="S46" s="24">
        <v>2</v>
      </c>
      <c r="T46" s="9">
        <f>S46/S54</f>
        <v>0.02</v>
      </c>
      <c r="U46" s="19">
        <v>2</v>
      </c>
      <c r="V46" s="45">
        <f>U46/U54</f>
        <v>1.8518518518518517E-2</v>
      </c>
      <c r="W46" s="33">
        <v>2</v>
      </c>
      <c r="X46" s="27">
        <f>W46/W54</f>
        <v>1.8691588785046728E-2</v>
      </c>
    </row>
    <row r="47" spans="1:24" ht="31.15" customHeight="1" x14ac:dyDescent="0.25">
      <c r="A47" s="98"/>
      <c r="B47" s="106" t="s">
        <v>26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11">
        <f>SUM(O42:O46)</f>
        <v>46</v>
      </c>
      <c r="P47" s="41">
        <f>O47/O54</f>
        <v>0.46938775510204084</v>
      </c>
      <c r="Q47" s="24">
        <f>SUM(Q42:Q46)</f>
        <v>47</v>
      </c>
      <c r="R47" s="9">
        <f>Q47/Q54</f>
        <v>0.47959183673469385</v>
      </c>
      <c r="S47" s="24">
        <f>SUM(S42:S46)</f>
        <v>47</v>
      </c>
      <c r="T47" s="9">
        <f>S47/S54</f>
        <v>0.47</v>
      </c>
      <c r="U47" s="19">
        <v>52</v>
      </c>
      <c r="V47" s="45">
        <f>U47/U54</f>
        <v>0.48148148148148145</v>
      </c>
      <c r="W47" s="33">
        <v>52</v>
      </c>
      <c r="X47" s="27">
        <f>W47/W54</f>
        <v>0.48598130841121495</v>
      </c>
    </row>
    <row r="48" spans="1:24" ht="31.15" customHeight="1" x14ac:dyDescent="0.25">
      <c r="A48" s="98"/>
      <c r="B48" s="104" t="s">
        <v>49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11">
        <v>14</v>
      </c>
      <c r="P48" s="41">
        <f>O48/O54</f>
        <v>0.14285714285714285</v>
      </c>
      <c r="Q48" s="24">
        <v>11</v>
      </c>
      <c r="R48" s="9">
        <f>Q48/Q54</f>
        <v>0.11224489795918367</v>
      </c>
      <c r="S48" s="24">
        <v>13</v>
      </c>
      <c r="T48" s="9">
        <f>S48/S54</f>
        <v>0.13</v>
      </c>
      <c r="U48" s="19">
        <v>15</v>
      </c>
      <c r="V48" s="45">
        <f>U48/U54</f>
        <v>0.1388888888888889</v>
      </c>
      <c r="W48" s="33">
        <v>12</v>
      </c>
      <c r="X48" s="27">
        <f>W48/W54</f>
        <v>0.11214953271028037</v>
      </c>
    </row>
    <row r="49" spans="1:24" ht="31.15" customHeight="1" x14ac:dyDescent="0.25">
      <c r="A49" s="98"/>
      <c r="B49" s="106" t="s">
        <v>22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11">
        <v>11</v>
      </c>
      <c r="P49" s="41">
        <f>O49/O54</f>
        <v>0.11224489795918367</v>
      </c>
      <c r="Q49" s="24">
        <v>10</v>
      </c>
      <c r="R49" s="9">
        <f>Q49/Q54</f>
        <v>0.10204081632653061</v>
      </c>
      <c r="S49" s="24">
        <v>8</v>
      </c>
      <c r="T49" s="9">
        <f>S49/S54</f>
        <v>0.08</v>
      </c>
      <c r="U49" s="19">
        <v>9</v>
      </c>
      <c r="V49" s="45">
        <f>U49/U54</f>
        <v>8.3333333333333329E-2</v>
      </c>
      <c r="W49" s="33">
        <v>10</v>
      </c>
      <c r="X49" s="27">
        <f>W49/W54</f>
        <v>9.3457943925233641E-2</v>
      </c>
    </row>
    <row r="50" spans="1:24" ht="31.15" customHeight="1" x14ac:dyDescent="0.25">
      <c r="A50" s="98"/>
      <c r="B50" s="106" t="s">
        <v>23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11">
        <v>18</v>
      </c>
      <c r="P50" s="41">
        <f>O50/O54</f>
        <v>0.18367346938775511</v>
      </c>
      <c r="Q50" s="24">
        <v>21</v>
      </c>
      <c r="R50" s="9">
        <f>Q50/Q54</f>
        <v>0.21428571428571427</v>
      </c>
      <c r="S50" s="24">
        <v>26</v>
      </c>
      <c r="T50" s="9">
        <f>S50/S54</f>
        <v>0.26</v>
      </c>
      <c r="U50" s="19">
        <v>25</v>
      </c>
      <c r="V50" s="45">
        <f>U50/U54</f>
        <v>0.23148148148148148</v>
      </c>
      <c r="W50" s="33">
        <v>27</v>
      </c>
      <c r="X50" s="27">
        <f>W50/W54</f>
        <v>0.25233644859813081</v>
      </c>
    </row>
    <row r="51" spans="1:24" ht="31.15" customHeight="1" x14ac:dyDescent="0.25">
      <c r="A51" s="98"/>
      <c r="B51" s="106" t="s">
        <v>24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11">
        <v>8</v>
      </c>
      <c r="P51" s="41">
        <f>O51/O54</f>
        <v>8.1632653061224483E-2</v>
      </c>
      <c r="Q51" s="24">
        <v>8</v>
      </c>
      <c r="R51" s="9">
        <f>Q51/Q54</f>
        <v>8.1632653061224483E-2</v>
      </c>
      <c r="S51" s="24">
        <v>6</v>
      </c>
      <c r="T51" s="9">
        <f>S51/S54</f>
        <v>0.06</v>
      </c>
      <c r="U51" s="19">
        <v>7</v>
      </c>
      <c r="V51" s="45">
        <f>U51/U54</f>
        <v>6.4814814814814811E-2</v>
      </c>
      <c r="W51" s="33">
        <v>6</v>
      </c>
      <c r="X51" s="27">
        <f>W51/W54</f>
        <v>5.6074766355140186E-2</v>
      </c>
    </row>
    <row r="52" spans="1:24" ht="31.15" customHeight="1" x14ac:dyDescent="0.25">
      <c r="A52" s="98"/>
      <c r="B52" s="106" t="s">
        <v>25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11">
        <v>1</v>
      </c>
      <c r="P52" s="41">
        <f>O52/O54</f>
        <v>1.020408163265306E-2</v>
      </c>
      <c r="Q52" s="24">
        <v>1</v>
      </c>
      <c r="R52" s="9">
        <f>Q52/Q54</f>
        <v>1.020408163265306E-2</v>
      </c>
      <c r="S52" s="24">
        <v>0</v>
      </c>
      <c r="T52" s="9">
        <f>S52/S54</f>
        <v>0</v>
      </c>
      <c r="U52" s="19">
        <v>0</v>
      </c>
      <c r="V52" s="45">
        <f>U52/U54</f>
        <v>0</v>
      </c>
      <c r="W52" s="33">
        <v>0</v>
      </c>
      <c r="X52" s="27">
        <f>W52/W54</f>
        <v>0</v>
      </c>
    </row>
    <row r="53" spans="1:24" ht="31.15" customHeight="1" x14ac:dyDescent="0.25">
      <c r="A53" s="98"/>
      <c r="B53" s="106" t="s">
        <v>26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11">
        <f>SUM(O48:O52)</f>
        <v>52</v>
      </c>
      <c r="P53" s="41">
        <f>O53/O54</f>
        <v>0.53061224489795922</v>
      </c>
      <c r="Q53" s="24">
        <f>SUM(Q48:Q52)</f>
        <v>51</v>
      </c>
      <c r="R53" s="9">
        <f>Q53/Q54</f>
        <v>0.52040816326530615</v>
      </c>
      <c r="S53" s="24">
        <f>SUM(S48:S52)</f>
        <v>53</v>
      </c>
      <c r="T53" s="9">
        <f>S53/S54</f>
        <v>0.53</v>
      </c>
      <c r="U53" s="19">
        <v>56</v>
      </c>
      <c r="V53" s="45">
        <f>U53/U54</f>
        <v>0.51851851851851849</v>
      </c>
      <c r="W53" s="33">
        <v>55</v>
      </c>
      <c r="X53" s="27">
        <f>W53/W54</f>
        <v>0.51401869158878499</v>
      </c>
    </row>
    <row r="54" spans="1:24" ht="31.15" customHeight="1" thickBot="1" x14ac:dyDescent="0.3">
      <c r="A54" s="99"/>
      <c r="B54" s="105" t="s">
        <v>18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14">
        <f t="shared" ref="O54:V54" si="25">O47+O53</f>
        <v>98</v>
      </c>
      <c r="P54" s="43">
        <f t="shared" si="25"/>
        <v>1</v>
      </c>
      <c r="Q54" s="25">
        <f t="shared" si="25"/>
        <v>98</v>
      </c>
      <c r="R54" s="12">
        <f t="shared" si="25"/>
        <v>1</v>
      </c>
      <c r="S54" s="25">
        <f t="shared" ref="S54:T54" si="26">S47+S53</f>
        <v>100</v>
      </c>
      <c r="T54" s="12">
        <f t="shared" si="26"/>
        <v>1</v>
      </c>
      <c r="U54" s="20">
        <v>108</v>
      </c>
      <c r="V54" s="59">
        <f t="shared" si="25"/>
        <v>1</v>
      </c>
      <c r="W54" s="34">
        <v>107</v>
      </c>
      <c r="X54" s="28">
        <f t="shared" ref="X54" si="27">X47+X53</f>
        <v>1</v>
      </c>
    </row>
    <row r="55" spans="1:24" ht="31.15" customHeight="1" x14ac:dyDescent="0.25">
      <c r="A55" s="83" t="s">
        <v>52</v>
      </c>
      <c r="B55" s="103" t="s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2">
        <v>17</v>
      </c>
      <c r="X55" s="29">
        <f>W55/W57</f>
        <v>0.35416666666666669</v>
      </c>
    </row>
    <row r="56" spans="1:24" ht="31.15" customHeight="1" x14ac:dyDescent="0.25">
      <c r="A56" s="84"/>
      <c r="B56" s="104" t="s">
        <v>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33">
        <v>31</v>
      </c>
      <c r="X56" s="30">
        <f>W56/W57</f>
        <v>0.64583333333333337</v>
      </c>
    </row>
    <row r="57" spans="1:24" ht="31.15" customHeight="1" thickBot="1" x14ac:dyDescent="0.3">
      <c r="A57" s="85"/>
      <c r="B57" s="105" t="s">
        <v>18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34">
        <v>48</v>
      </c>
      <c r="X57" s="31">
        <f t="shared" ref="X57" si="28">X55+X56</f>
        <v>1</v>
      </c>
    </row>
    <row r="58" spans="1:24" ht="31.15" customHeight="1" x14ac:dyDescent="0.25">
      <c r="A58" s="86" t="s">
        <v>54</v>
      </c>
      <c r="B58" s="103" t="s">
        <v>46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2">
        <v>13</v>
      </c>
      <c r="X58" s="68" t="s">
        <v>50</v>
      </c>
    </row>
    <row r="59" spans="1:24" ht="31.15" customHeight="1" x14ac:dyDescent="0.25">
      <c r="A59" s="87"/>
      <c r="B59" s="110" t="s">
        <v>53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11">
        <v>0</v>
      </c>
      <c r="U59" s="111">
        <v>0</v>
      </c>
      <c r="V59" s="111">
        <v>0</v>
      </c>
      <c r="W59" s="112">
        <v>1176</v>
      </c>
      <c r="X59" s="113" t="s">
        <v>51</v>
      </c>
    </row>
    <row r="60" spans="1:24" ht="31.15" customHeight="1" x14ac:dyDescent="0.25">
      <c r="A60" s="87"/>
      <c r="B60" s="104" t="s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33">
        <v>4686</v>
      </c>
      <c r="X60" s="30">
        <f>W60/W62</f>
        <v>0.66496381438910179</v>
      </c>
    </row>
    <row r="61" spans="1:24" ht="31.15" customHeight="1" x14ac:dyDescent="0.25">
      <c r="A61" s="87"/>
      <c r="B61" s="104" t="s">
        <v>1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33">
        <v>2361</v>
      </c>
      <c r="X61" s="30">
        <f>W61/W62</f>
        <v>0.33503618561089826</v>
      </c>
    </row>
    <row r="62" spans="1:24" ht="31.15" customHeight="1" thickBot="1" x14ac:dyDescent="0.3">
      <c r="A62" s="88"/>
      <c r="B62" s="105" t="s">
        <v>18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34">
        <v>7047</v>
      </c>
      <c r="X62" s="31">
        <f>X60+X61</f>
        <v>1</v>
      </c>
    </row>
    <row r="63" spans="1:24" ht="21.75" customHeight="1" x14ac:dyDescent="0.25">
      <c r="A63" s="67" t="s">
        <v>47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</row>
    <row r="66" spans="1:1" x14ac:dyDescent="0.25">
      <c r="A66" s="1"/>
    </row>
  </sheetData>
  <mergeCells count="24">
    <mergeCell ref="A58:A62"/>
    <mergeCell ref="A55:A57"/>
    <mergeCell ref="G3:H3"/>
    <mergeCell ref="W3:X3"/>
    <mergeCell ref="A1:X1"/>
    <mergeCell ref="U3:V3"/>
    <mergeCell ref="Q3:R3"/>
    <mergeCell ref="S3:T3"/>
    <mergeCell ref="A39:A41"/>
    <mergeCell ref="A11:A13"/>
    <mergeCell ref="A42:A54"/>
    <mergeCell ref="O3:P3"/>
    <mergeCell ref="A20:A32"/>
    <mergeCell ref="A33:A35"/>
    <mergeCell ref="I3:J3"/>
    <mergeCell ref="K3:L3"/>
    <mergeCell ref="A36:A38"/>
    <mergeCell ref="C3:D3"/>
    <mergeCell ref="E3:F3"/>
    <mergeCell ref="M3:N3"/>
    <mergeCell ref="A5:A7"/>
    <mergeCell ref="A8:A10"/>
    <mergeCell ref="A14:A16"/>
    <mergeCell ref="A17:A19"/>
  </mergeCells>
  <phoneticPr fontId="1" type="noConversion"/>
  <pageMargins left="0.59055118110236227" right="0.59055118110236227" top="0.55118110236220474" bottom="0.35433070866141736" header="0.31496062992125984" footer="0.31496062992125984"/>
  <pageSetup paperSize="8" scale="81" fitToHeight="0" orientation="landscape" r:id="rId1"/>
  <headerFooter>
    <oddFooter>第 &amp;P 頁，共 &amp;N 頁</oddFooter>
  </headerFooter>
  <rowBreaks count="1" manualBreakCount="1">
    <brk id="3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男女人數</vt:lpstr>
      <vt:lpstr>男女人數!Print_Area</vt:lpstr>
      <vt:lpstr>男女人數!Print_Titles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2021-06-23T06:23:35Z</dcterms:modified>
</cp:coreProperties>
</file>